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definedNames>
    <definedName name="_xlnm.Print_Area" localSheetId="0">'1'!$A$1:$J$29</definedName>
    <definedName name="_xlnm.Print_Area" localSheetId="1">'2'!$A$1:$J$35</definedName>
    <definedName name="_xlnm.Print_Area" localSheetId="2">'3'!$A$1:$J$35</definedName>
    <definedName name="_xlnm.Print_Area" localSheetId="3">'4'!$A$1:$J$125</definedName>
    <definedName name="_xlnm.Print_Area" localSheetId="4">'5'!$A$1:$J$41</definedName>
    <definedName name="_xlnm.Print_Area" localSheetId="5">Всего!$A$1:$J$17</definedName>
  </definedNames>
  <calcPr calcId="125725"/>
</workbook>
</file>

<file path=xl/calcChain.xml><?xml version="1.0" encoding="utf-8"?>
<calcChain xmlns="http://schemas.openxmlformats.org/spreadsheetml/2006/main">
  <c r="J54" i="5"/>
  <c r="J50"/>
  <c r="J49"/>
  <c r="J32"/>
  <c r="J14" s="1"/>
  <c r="J14" i="7" s="1"/>
  <c r="F14" s="1"/>
  <c r="F13"/>
  <c r="F15"/>
  <c r="F16"/>
  <c r="G13"/>
  <c r="G14"/>
  <c r="G15"/>
  <c r="G16"/>
  <c r="H13"/>
  <c r="H14"/>
  <c r="H15"/>
  <c r="H16"/>
  <c r="I13"/>
  <c r="I14"/>
  <c r="I15"/>
  <c r="I16"/>
  <c r="J13"/>
  <c r="J15"/>
  <c r="J16"/>
  <c r="G17"/>
  <c r="G12"/>
  <c r="H12"/>
  <c r="I12"/>
  <c r="G12" i="5"/>
  <c r="H12"/>
  <c r="I12"/>
  <c r="G13"/>
  <c r="H13"/>
  <c r="I13"/>
  <c r="G14"/>
  <c r="H14"/>
  <c r="I14"/>
  <c r="G15"/>
  <c r="H15"/>
  <c r="I15"/>
  <c r="G16"/>
  <c r="H16"/>
  <c r="I16"/>
  <c r="J13"/>
  <c r="J15"/>
  <c r="J16"/>
  <c r="F114"/>
  <c r="J119"/>
  <c r="F119"/>
  <c r="G119"/>
  <c r="G115"/>
  <c r="H115"/>
  <c r="I115"/>
  <c r="J115"/>
  <c r="G116"/>
  <c r="H116"/>
  <c r="I116"/>
  <c r="J116"/>
  <c r="G117"/>
  <c r="H117"/>
  <c r="I117"/>
  <c r="J117"/>
  <c r="G118"/>
  <c r="H118"/>
  <c r="I118"/>
  <c r="J118"/>
  <c r="G114"/>
  <c r="H114"/>
  <c r="I114"/>
  <c r="J114"/>
  <c r="J131"/>
  <c r="I131"/>
  <c r="H131"/>
  <c r="G131"/>
  <c r="F130"/>
  <c r="F129"/>
  <c r="F128"/>
  <c r="F127"/>
  <c r="F126"/>
  <c r="F116"/>
  <c r="F117"/>
  <c r="F122"/>
  <c r="F123"/>
  <c r="J125"/>
  <c r="J62"/>
  <c r="J61"/>
  <c r="I35" i="4"/>
  <c r="J35"/>
  <c r="J29" i="1"/>
  <c r="I29"/>
  <c r="H29"/>
  <c r="G29"/>
  <c r="F24"/>
  <c r="J51" i="5"/>
  <c r="J21"/>
  <c r="I125"/>
  <c r="H125"/>
  <c r="G125"/>
  <c r="F124"/>
  <c r="F121"/>
  <c r="F120"/>
  <c r="G17" i="6"/>
  <c r="H17"/>
  <c r="I17"/>
  <c r="J17"/>
  <c r="F17"/>
  <c r="G16"/>
  <c r="F16" s="1"/>
  <c r="H16"/>
  <c r="I16"/>
  <c r="J16"/>
  <c r="G23"/>
  <c r="H23"/>
  <c r="I23"/>
  <c r="J23"/>
  <c r="F23"/>
  <c r="G22"/>
  <c r="H22"/>
  <c r="F22" s="1"/>
  <c r="I22"/>
  <c r="J22"/>
  <c r="G29"/>
  <c r="H29"/>
  <c r="I29"/>
  <c r="J29"/>
  <c r="F29"/>
  <c r="F28"/>
  <c r="G35"/>
  <c r="H35"/>
  <c r="I35"/>
  <c r="J35"/>
  <c r="F35"/>
  <c r="F34"/>
  <c r="G41"/>
  <c r="H41"/>
  <c r="I41"/>
  <c r="J41"/>
  <c r="F41"/>
  <c r="F40"/>
  <c r="G29" i="5"/>
  <c r="H29"/>
  <c r="I29"/>
  <c r="J29"/>
  <c r="G41"/>
  <c r="H41"/>
  <c r="I41"/>
  <c r="J41"/>
  <c r="G47"/>
  <c r="H47"/>
  <c r="I47"/>
  <c r="J47"/>
  <c r="G59"/>
  <c r="H59"/>
  <c r="I59"/>
  <c r="G65"/>
  <c r="H65"/>
  <c r="I65"/>
  <c r="J65"/>
  <c r="G71"/>
  <c r="H71"/>
  <c r="I71"/>
  <c r="J71"/>
  <c r="G77"/>
  <c r="H77"/>
  <c r="I77"/>
  <c r="J77"/>
  <c r="G83"/>
  <c r="H83"/>
  <c r="I83"/>
  <c r="J83"/>
  <c r="G89"/>
  <c r="H89"/>
  <c r="I89"/>
  <c r="J89"/>
  <c r="G95"/>
  <c r="H95"/>
  <c r="I95"/>
  <c r="J95"/>
  <c r="G101"/>
  <c r="H101"/>
  <c r="I101"/>
  <c r="J101"/>
  <c r="G107"/>
  <c r="H107"/>
  <c r="I107"/>
  <c r="J107"/>
  <c r="G113"/>
  <c r="H113"/>
  <c r="I113"/>
  <c r="J113"/>
  <c r="G29" i="2"/>
  <c r="H29"/>
  <c r="I29"/>
  <c r="J29"/>
  <c r="G35"/>
  <c r="H35"/>
  <c r="I35"/>
  <c r="J35"/>
  <c r="G29" i="4"/>
  <c r="H29"/>
  <c r="I29"/>
  <c r="J29"/>
  <c r="G35"/>
  <c r="H35"/>
  <c r="G19" i="2"/>
  <c r="G13" s="1"/>
  <c r="H19"/>
  <c r="I19"/>
  <c r="I13" s="1"/>
  <c r="J19"/>
  <c r="J13" s="1"/>
  <c r="G20"/>
  <c r="G14" s="1"/>
  <c r="H20"/>
  <c r="H14" s="1"/>
  <c r="I20"/>
  <c r="I14" s="1"/>
  <c r="J20"/>
  <c r="J14" s="1"/>
  <c r="G21"/>
  <c r="G15" s="1"/>
  <c r="H21"/>
  <c r="I21"/>
  <c r="I15" s="1"/>
  <c r="J21"/>
  <c r="J15" s="1"/>
  <c r="G22"/>
  <c r="G16" s="1"/>
  <c r="H22"/>
  <c r="I22"/>
  <c r="J22"/>
  <c r="J16" s="1"/>
  <c r="H18"/>
  <c r="H23" s="1"/>
  <c r="I18"/>
  <c r="J18"/>
  <c r="J12" s="1"/>
  <c r="G18"/>
  <c r="F34"/>
  <c r="F33"/>
  <c r="F32"/>
  <c r="F31"/>
  <c r="F30"/>
  <c r="J33" i="5"/>
  <c r="F55"/>
  <c r="J52"/>
  <c r="J34" s="1"/>
  <c r="G48"/>
  <c r="G30" s="1"/>
  <c r="H48"/>
  <c r="I48"/>
  <c r="G49"/>
  <c r="G31" s="1"/>
  <c r="H49"/>
  <c r="H31" s="1"/>
  <c r="I49"/>
  <c r="G50"/>
  <c r="G32" s="1"/>
  <c r="H50"/>
  <c r="H32" s="1"/>
  <c r="I50"/>
  <c r="I32" s="1"/>
  <c r="G51"/>
  <c r="G33" s="1"/>
  <c r="H51"/>
  <c r="H33" s="1"/>
  <c r="I51"/>
  <c r="I33" s="1"/>
  <c r="G52"/>
  <c r="G34" s="1"/>
  <c r="H52"/>
  <c r="I52"/>
  <c r="I34" s="1"/>
  <c r="I13" i="6"/>
  <c r="G18"/>
  <c r="G12" s="1"/>
  <c r="H18"/>
  <c r="H12" s="1"/>
  <c r="I18"/>
  <c r="G19"/>
  <c r="G13" s="1"/>
  <c r="H19"/>
  <c r="H13" s="1"/>
  <c r="I19"/>
  <c r="G20"/>
  <c r="G14" s="1"/>
  <c r="H20"/>
  <c r="H14" s="1"/>
  <c r="I20"/>
  <c r="I14" s="1"/>
  <c r="G21"/>
  <c r="G15" s="1"/>
  <c r="H21"/>
  <c r="H15" s="1"/>
  <c r="I21"/>
  <c r="I15" s="1"/>
  <c r="J18"/>
  <c r="J12" s="1"/>
  <c r="J19"/>
  <c r="J13" s="1"/>
  <c r="J20"/>
  <c r="J14" s="1"/>
  <c r="J21"/>
  <c r="J15" s="1"/>
  <c r="F39"/>
  <c r="F38"/>
  <c r="F37"/>
  <c r="F36"/>
  <c r="F33"/>
  <c r="F32"/>
  <c r="F31"/>
  <c r="F30"/>
  <c r="F27"/>
  <c r="F26"/>
  <c r="F25"/>
  <c r="F24"/>
  <c r="F112" i="5"/>
  <c r="F111"/>
  <c r="F110"/>
  <c r="F109"/>
  <c r="F108"/>
  <c r="F106"/>
  <c r="F105"/>
  <c r="F104"/>
  <c r="F103"/>
  <c r="F102"/>
  <c r="F100"/>
  <c r="F99"/>
  <c r="F98"/>
  <c r="F97"/>
  <c r="F96"/>
  <c r="F94"/>
  <c r="F93"/>
  <c r="F92"/>
  <c r="F91"/>
  <c r="F90"/>
  <c r="F88"/>
  <c r="F87"/>
  <c r="F86"/>
  <c r="F85"/>
  <c r="F84"/>
  <c r="F82"/>
  <c r="F81"/>
  <c r="F80"/>
  <c r="F79"/>
  <c r="F78"/>
  <c r="F76"/>
  <c r="F75"/>
  <c r="F74"/>
  <c r="F73"/>
  <c r="F72"/>
  <c r="F70"/>
  <c r="F69"/>
  <c r="F68"/>
  <c r="F67"/>
  <c r="F66"/>
  <c r="F64"/>
  <c r="F63"/>
  <c r="F62"/>
  <c r="F61"/>
  <c r="F60"/>
  <c r="F58"/>
  <c r="F57"/>
  <c r="F54"/>
  <c r="J48"/>
  <c r="J30" s="1"/>
  <c r="J12" s="1"/>
  <c r="F46"/>
  <c r="F45"/>
  <c r="F44"/>
  <c r="F43"/>
  <c r="F42"/>
  <c r="F40"/>
  <c r="F39"/>
  <c r="F38"/>
  <c r="F37"/>
  <c r="F36"/>
  <c r="F28"/>
  <c r="F27"/>
  <c r="F26"/>
  <c r="F25"/>
  <c r="F24"/>
  <c r="J22"/>
  <c r="I22"/>
  <c r="H22"/>
  <c r="G22"/>
  <c r="I21"/>
  <c r="H21"/>
  <c r="G21"/>
  <c r="J20"/>
  <c r="I20"/>
  <c r="H20"/>
  <c r="G20"/>
  <c r="J19"/>
  <c r="I19"/>
  <c r="H19"/>
  <c r="G19"/>
  <c r="J18"/>
  <c r="I18"/>
  <c r="H18"/>
  <c r="G18"/>
  <c r="H16" i="2"/>
  <c r="F28"/>
  <c r="F27"/>
  <c r="F26"/>
  <c r="F25"/>
  <c r="F24"/>
  <c r="I16"/>
  <c r="H15"/>
  <c r="H13"/>
  <c r="G18" i="4"/>
  <c r="H18"/>
  <c r="I18"/>
  <c r="G19"/>
  <c r="H19"/>
  <c r="I19"/>
  <c r="G20"/>
  <c r="H20"/>
  <c r="I20"/>
  <c r="I14" s="1"/>
  <c r="G21"/>
  <c r="H21"/>
  <c r="I21"/>
  <c r="I15" s="1"/>
  <c r="G22"/>
  <c r="G16" s="1"/>
  <c r="H22"/>
  <c r="H16" s="1"/>
  <c r="I22"/>
  <c r="J19"/>
  <c r="J13" s="1"/>
  <c r="J20"/>
  <c r="J14" s="1"/>
  <c r="J21"/>
  <c r="J15" s="1"/>
  <c r="J22"/>
  <c r="J16" s="1"/>
  <c r="J18"/>
  <c r="J12" s="1"/>
  <c r="G12"/>
  <c r="H12"/>
  <c r="I12"/>
  <c r="G13"/>
  <c r="H13"/>
  <c r="I13"/>
  <c r="G14"/>
  <c r="H14"/>
  <c r="G15"/>
  <c r="H15"/>
  <c r="I16"/>
  <c r="F34"/>
  <c r="F33"/>
  <c r="F32"/>
  <c r="F31"/>
  <c r="F30"/>
  <c r="F28"/>
  <c r="F27"/>
  <c r="F26"/>
  <c r="F25"/>
  <c r="F24"/>
  <c r="G19" i="1"/>
  <c r="G13" s="1"/>
  <c r="H19"/>
  <c r="H13" s="1"/>
  <c r="I19"/>
  <c r="I13" s="1"/>
  <c r="J19"/>
  <c r="J13" s="1"/>
  <c r="G20"/>
  <c r="G14" s="1"/>
  <c r="H20"/>
  <c r="I20"/>
  <c r="I14" s="1"/>
  <c r="J20"/>
  <c r="J14" s="1"/>
  <c r="G21"/>
  <c r="H21"/>
  <c r="H15" s="1"/>
  <c r="I21"/>
  <c r="I15" s="1"/>
  <c r="J21"/>
  <c r="J15" s="1"/>
  <c r="G22"/>
  <c r="G16" s="1"/>
  <c r="H22"/>
  <c r="H16" s="1"/>
  <c r="I22"/>
  <c r="I16" s="1"/>
  <c r="J22"/>
  <c r="J16" s="1"/>
  <c r="H18"/>
  <c r="H23" s="1"/>
  <c r="I18"/>
  <c r="I23" s="1"/>
  <c r="J18"/>
  <c r="J12" s="1"/>
  <c r="G18"/>
  <c r="F28"/>
  <c r="F27"/>
  <c r="F26"/>
  <c r="F25"/>
  <c r="J12" i="7" l="1"/>
  <c r="F12" s="1"/>
  <c r="F131" i="5"/>
  <c r="G23"/>
  <c r="H23"/>
  <c r="I119"/>
  <c r="I23"/>
  <c r="F118"/>
  <c r="I23" i="2"/>
  <c r="H12"/>
  <c r="H17" s="1"/>
  <c r="G23"/>
  <c r="F18"/>
  <c r="H17" i="4"/>
  <c r="H23"/>
  <c r="I23"/>
  <c r="F35"/>
  <c r="G17"/>
  <c r="G23"/>
  <c r="I17"/>
  <c r="F29"/>
  <c r="G23" i="1"/>
  <c r="F29"/>
  <c r="J23" i="4"/>
  <c r="F115" i="5"/>
  <c r="H119"/>
  <c r="H53"/>
  <c r="F77"/>
  <c r="F101"/>
  <c r="I53"/>
  <c r="F29"/>
  <c r="I30"/>
  <c r="F95"/>
  <c r="F83"/>
  <c r="G53"/>
  <c r="F89"/>
  <c r="F71"/>
  <c r="F47"/>
  <c r="J59"/>
  <c r="F41"/>
  <c r="F125"/>
  <c r="F65"/>
  <c r="F29" i="2"/>
  <c r="F35"/>
  <c r="G35" i="5"/>
  <c r="F113"/>
  <c r="F107"/>
  <c r="J23"/>
  <c r="J23" i="2"/>
  <c r="J17" i="4"/>
  <c r="J17" i="1"/>
  <c r="J23"/>
  <c r="F21" i="2"/>
  <c r="I12"/>
  <c r="I17" s="1"/>
  <c r="F20" i="1"/>
  <c r="F20" i="5"/>
  <c r="G12" i="1"/>
  <c r="I12" i="6"/>
  <c r="F56" i="5"/>
  <c r="F59" s="1"/>
  <c r="J31"/>
  <c r="H14" i="1"/>
  <c r="G12" i="2"/>
  <c r="G17" s="1"/>
  <c r="F18" i="5"/>
  <c r="F22"/>
  <c r="F52"/>
  <c r="F16" i="1"/>
  <c r="I12"/>
  <c r="I17" s="1"/>
  <c r="I31" i="5"/>
  <c r="F50"/>
  <c r="G15" i="1"/>
  <c r="H12"/>
  <c r="F19" i="5"/>
  <c r="F51"/>
  <c r="F13" i="6"/>
  <c r="F19"/>
  <c r="F20"/>
  <c r="F21"/>
  <c r="F18"/>
  <c r="F14"/>
  <c r="F15"/>
  <c r="F33" i="5"/>
  <c r="F21"/>
  <c r="H30"/>
  <c r="H34"/>
  <c r="F48"/>
  <c r="F22" i="2"/>
  <c r="F13"/>
  <c r="F14"/>
  <c r="F15"/>
  <c r="F16"/>
  <c r="F20"/>
  <c r="F19"/>
  <c r="F13" i="4"/>
  <c r="F20"/>
  <c r="F18"/>
  <c r="F22"/>
  <c r="F15"/>
  <c r="F16"/>
  <c r="F14"/>
  <c r="F21"/>
  <c r="F19"/>
  <c r="F21" i="1"/>
  <c r="F19"/>
  <c r="F18"/>
  <c r="F22"/>
  <c r="F13"/>
  <c r="F15" i="5" l="1"/>
  <c r="F23" i="2"/>
  <c r="G17" i="1"/>
  <c r="F23"/>
  <c r="H17"/>
  <c r="F23" i="4"/>
  <c r="H35" i="5"/>
  <c r="I35"/>
  <c r="F23"/>
  <c r="J53"/>
  <c r="J35"/>
  <c r="G17"/>
  <c r="J17"/>
  <c r="J17" i="2"/>
  <c r="F12" i="1"/>
  <c r="F14"/>
  <c r="F15"/>
  <c r="F49" i="5"/>
  <c r="F53" s="1"/>
  <c r="F14"/>
  <c r="I17"/>
  <c r="F31"/>
  <c r="F12" i="6"/>
  <c r="F34" i="5"/>
  <c r="F30"/>
  <c r="F32"/>
  <c r="F12" i="4"/>
  <c r="F17" s="1"/>
  <c r="H17" i="5" l="1"/>
  <c r="F17" i="1"/>
  <c r="F35" i="5"/>
  <c r="F16"/>
  <c r="F13"/>
  <c r="F12"/>
  <c r="F12" i="2"/>
  <c r="F17" s="1"/>
  <c r="F17" i="7" l="1"/>
  <c r="H17"/>
  <c r="F17" i="5"/>
  <c r="I17" i="7"/>
  <c r="J17"/>
</calcChain>
</file>

<file path=xl/sharedStrings.xml><?xml version="1.0" encoding="utf-8"?>
<sst xmlns="http://schemas.openxmlformats.org/spreadsheetml/2006/main" count="210" uniqueCount="75">
  <si>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</si>
  <si>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</si>
  <si>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</si>
  <si>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</si>
  <si>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</si>
  <si>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</si>
  <si>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</si>
  <si>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</si>
  <si>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</si>
  <si>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</si>
  <si>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</si>
  <si>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</si>
  <si>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</si>
  <si>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</si>
  <si>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</si>
  <si>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</si>
  <si>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</si>
  <si>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</si>
  <si>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</si>
  <si>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</si>
  <si>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</si>
  <si>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</si>
  <si>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</si>
  <si>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</si>
  <si>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</si>
  <si>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</si>
  <si>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</si>
  <si>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</si>
  <si>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</si>
  <si>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</si>
  <si>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</si>
  <si>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</si>
  <si>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</si>
  <si>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</si>
  <si>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</si>
  <si>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</si>
  <si>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</si>
  <si>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</si>
  <si>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</si>
  <si>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</si>
  <si>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</si>
  <si>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</si>
  <si>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</si>
  <si>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</si>
  <si>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</si>
  <si>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</si>
  <si>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</si>
  <si>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</si>
  <si>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</si>
  <si>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</si>
  <si>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</si>
  <si>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</si>
  <si>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</si>
  <si>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</si>
  <si>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09030</t>
  </si>
  <si>
    <t>09080</t>
  </si>
  <si>
    <t>09040</t>
  </si>
  <si>
    <t>03400</t>
  </si>
  <si>
    <t>09020</t>
  </si>
  <si>
    <t>3.1 Расходы обеспечение выполнения полномочий и функций органов местного самоуправления</t>
  </si>
  <si>
    <t>3. Основное мероприятие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</si>
  <si>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3.2 Межбюджетные трансферты на обеспечение деятельности исполнительных органов местного самоуправления района по внешнему муниципальному финансовому контролю</t>
  </si>
  <si>
    <t>00130</t>
  </si>
  <si>
    <t>00100</t>
  </si>
  <si>
    <t>00140</t>
  </si>
  <si>
    <t>00150</t>
  </si>
  <si>
    <t>00150   100</t>
  </si>
  <si>
    <t>00150   200+800</t>
  </si>
  <si>
    <t>09050</t>
  </si>
  <si>
    <t>09060</t>
  </si>
  <si>
    <t>08280</t>
  </si>
  <si>
    <t>08220</t>
  </si>
  <si>
    <t>08230</t>
  </si>
  <si>
    <t>08240</t>
  </si>
  <si>
    <t>08250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</si>
</sst>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49" fontId="0" fillId="0" borderId="0" xfId="0" applyNumberFormat="1" applyFill="1"/>
    <xf numFmtId="49" fontId="0" fillId="0" borderId="0" xfId="0" applyNumberForma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zoomScale="115" zoomScaleNormal="115" workbookViewId="0">
      <selection activeCell="J24" sqref="J24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37" t="s">
        <v>33</v>
      </c>
      <c r="J1" s="37"/>
    </row>
    <row r="3" spans="1:11" ht="16.5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</row>
    <row r="5" spans="1:11" ht="15.75" customHeight="1">
      <c r="A5" s="33" t="s">
        <v>0</v>
      </c>
      <c r="B5" s="33" t="s">
        <v>1</v>
      </c>
      <c r="C5" s="33" t="s">
        <v>2</v>
      </c>
      <c r="D5" s="33"/>
      <c r="E5" s="33" t="s">
        <v>3</v>
      </c>
      <c r="F5" s="34" t="s">
        <v>4</v>
      </c>
      <c r="G5" s="34"/>
      <c r="H5" s="34"/>
      <c r="I5" s="34"/>
      <c r="J5" s="34"/>
      <c r="K5" s="31"/>
    </row>
    <row r="6" spans="1:11">
      <c r="A6" s="33"/>
      <c r="B6" s="33"/>
      <c r="C6" s="33" t="s">
        <v>5</v>
      </c>
      <c r="D6" s="33" t="s">
        <v>6</v>
      </c>
      <c r="E6" s="33"/>
      <c r="F6" s="34" t="s">
        <v>7</v>
      </c>
      <c r="G6" s="34" t="s">
        <v>8</v>
      </c>
      <c r="H6" s="34" t="s">
        <v>9</v>
      </c>
      <c r="I6" s="34" t="s">
        <v>10</v>
      </c>
      <c r="J6" s="34" t="s">
        <v>11</v>
      </c>
      <c r="K6" s="31"/>
    </row>
    <row r="7" spans="1:11">
      <c r="A7" s="33"/>
      <c r="B7" s="33"/>
      <c r="C7" s="33"/>
      <c r="D7" s="33"/>
      <c r="E7" s="33"/>
      <c r="F7" s="34"/>
      <c r="G7" s="34"/>
      <c r="H7" s="34"/>
      <c r="I7" s="34"/>
      <c r="J7" s="34"/>
      <c r="K7" s="31"/>
    </row>
    <row r="8" spans="1:11">
      <c r="A8" s="33"/>
      <c r="B8" s="33"/>
      <c r="C8" s="33"/>
      <c r="D8" s="33"/>
      <c r="E8" s="33"/>
      <c r="F8" s="34"/>
      <c r="G8" s="34"/>
      <c r="H8" s="34"/>
      <c r="I8" s="34"/>
      <c r="J8" s="34"/>
      <c r="K8" s="31"/>
    </row>
    <row r="9" spans="1:11" ht="12.75" customHeight="1">
      <c r="A9" s="33"/>
      <c r="B9" s="33"/>
      <c r="C9" s="33"/>
      <c r="D9" s="33"/>
      <c r="E9" s="33"/>
      <c r="F9" s="34"/>
      <c r="G9" s="34"/>
      <c r="H9" s="34"/>
      <c r="I9" s="34"/>
      <c r="J9" s="34"/>
      <c r="K9" s="31"/>
    </row>
    <row r="10" spans="1:11" ht="3.75" hidden="1" customHeight="1">
      <c r="A10" s="33"/>
      <c r="B10" s="33"/>
      <c r="C10" s="33"/>
      <c r="D10" s="33"/>
      <c r="E10" s="33"/>
      <c r="F10" s="34"/>
      <c r="G10" s="34"/>
      <c r="H10" s="34"/>
      <c r="I10" s="34"/>
      <c r="J10" s="34"/>
      <c r="K10" s="31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1" t="s">
        <v>34</v>
      </c>
      <c r="B12" s="33" t="s">
        <v>13</v>
      </c>
      <c r="C12" s="38">
        <v>2020</v>
      </c>
      <c r="D12" s="38">
        <v>2024</v>
      </c>
      <c r="E12" s="3">
        <v>2020</v>
      </c>
      <c r="F12" s="11">
        <f t="shared" ref="F12:F16" si="0">SUM(G12:J12)</f>
        <v>80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80</v>
      </c>
      <c r="K12" s="31"/>
    </row>
    <row r="13" spans="1:11" ht="18.75" customHeight="1">
      <c r="A13" s="41"/>
      <c r="B13" s="33"/>
      <c r="C13" s="39"/>
      <c r="D13" s="39"/>
      <c r="E13" s="3">
        <v>2021</v>
      </c>
      <c r="F13" s="11">
        <f t="shared" si="0"/>
        <v>50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50</v>
      </c>
      <c r="K13" s="31"/>
    </row>
    <row r="14" spans="1:11" ht="18.75" customHeight="1">
      <c r="A14" s="41"/>
      <c r="B14" s="33"/>
      <c r="C14" s="39"/>
      <c r="D14" s="39"/>
      <c r="E14" s="3">
        <v>2022</v>
      </c>
      <c r="F14" s="11">
        <f t="shared" si="0"/>
        <v>50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50</v>
      </c>
      <c r="K14" s="31"/>
    </row>
    <row r="15" spans="1:11" ht="18.75" customHeight="1">
      <c r="A15" s="41"/>
      <c r="B15" s="33"/>
      <c r="C15" s="39"/>
      <c r="D15" s="39"/>
      <c r="E15" s="3">
        <v>2023</v>
      </c>
      <c r="F15" s="11">
        <f t="shared" si="0"/>
        <v>50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50</v>
      </c>
      <c r="K15" s="31"/>
    </row>
    <row r="16" spans="1:11" ht="18.75" customHeight="1">
      <c r="A16" s="41"/>
      <c r="B16" s="33"/>
      <c r="C16" s="39"/>
      <c r="D16" s="39"/>
      <c r="E16" s="3">
        <v>2024</v>
      </c>
      <c r="F16" s="11">
        <f t="shared" si="0"/>
        <v>50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50</v>
      </c>
      <c r="K16" s="31"/>
    </row>
    <row r="17" spans="1:11" ht="18.75" customHeight="1">
      <c r="A17" s="7" t="s">
        <v>14</v>
      </c>
      <c r="B17" s="33"/>
      <c r="C17" s="40"/>
      <c r="D17" s="40"/>
      <c r="E17" s="3"/>
      <c r="F17" s="11">
        <f>SUM(F12:F16)</f>
        <v>280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280</v>
      </c>
      <c r="K17" s="31"/>
    </row>
    <row r="18" spans="1:11" ht="18.75" customHeight="1">
      <c r="A18" s="42" t="s">
        <v>35</v>
      </c>
      <c r="B18" s="33" t="s">
        <v>13</v>
      </c>
      <c r="C18" s="38">
        <v>2020</v>
      </c>
      <c r="D18" s="38">
        <v>2024</v>
      </c>
      <c r="E18" s="4">
        <v>2020</v>
      </c>
      <c r="F18" s="12">
        <f t="shared" ref="F18:F22" si="3">SUM(G18:J18)</f>
        <v>80</v>
      </c>
      <c r="G18" s="12">
        <f>G24</f>
        <v>0</v>
      </c>
      <c r="H18" s="12">
        <f t="shared" ref="H18:J18" si="4">H24</f>
        <v>0</v>
      </c>
      <c r="I18" s="12">
        <f t="shared" si="4"/>
        <v>0</v>
      </c>
      <c r="J18" s="12">
        <f t="shared" si="4"/>
        <v>80</v>
      </c>
      <c r="K18" s="31"/>
    </row>
    <row r="19" spans="1:11" ht="18.75" customHeight="1">
      <c r="A19" s="42"/>
      <c r="B19" s="33"/>
      <c r="C19" s="39"/>
      <c r="D19" s="39"/>
      <c r="E19" s="4">
        <v>2021</v>
      </c>
      <c r="F19" s="12">
        <f t="shared" si="3"/>
        <v>50</v>
      </c>
      <c r="G19" s="12">
        <f t="shared" ref="G19:J19" si="5">G25</f>
        <v>0</v>
      </c>
      <c r="H19" s="12">
        <f t="shared" si="5"/>
        <v>0</v>
      </c>
      <c r="I19" s="12">
        <f t="shared" si="5"/>
        <v>0</v>
      </c>
      <c r="J19" s="12">
        <f t="shared" si="5"/>
        <v>50</v>
      </c>
      <c r="K19" s="31"/>
    </row>
    <row r="20" spans="1:11" ht="18.75" customHeight="1">
      <c r="A20" s="42"/>
      <c r="B20" s="33"/>
      <c r="C20" s="39"/>
      <c r="D20" s="39"/>
      <c r="E20" s="4">
        <v>2022</v>
      </c>
      <c r="F20" s="12">
        <f t="shared" si="3"/>
        <v>50</v>
      </c>
      <c r="G20" s="12">
        <f t="shared" ref="G20:J20" si="6">G26</f>
        <v>0</v>
      </c>
      <c r="H20" s="12">
        <f t="shared" si="6"/>
        <v>0</v>
      </c>
      <c r="I20" s="12">
        <f t="shared" si="6"/>
        <v>0</v>
      </c>
      <c r="J20" s="12">
        <f t="shared" si="6"/>
        <v>50</v>
      </c>
      <c r="K20" s="31"/>
    </row>
    <row r="21" spans="1:11" ht="18.75" customHeight="1">
      <c r="A21" s="42"/>
      <c r="B21" s="33"/>
      <c r="C21" s="39"/>
      <c r="D21" s="39"/>
      <c r="E21" s="4">
        <v>2023</v>
      </c>
      <c r="F21" s="12">
        <f t="shared" si="3"/>
        <v>50</v>
      </c>
      <c r="G21" s="12">
        <f t="shared" ref="G21:J21" si="7">G27</f>
        <v>0</v>
      </c>
      <c r="H21" s="12">
        <f t="shared" si="7"/>
        <v>0</v>
      </c>
      <c r="I21" s="12">
        <f t="shared" si="7"/>
        <v>0</v>
      </c>
      <c r="J21" s="12">
        <f t="shared" si="7"/>
        <v>50</v>
      </c>
      <c r="K21" s="31"/>
    </row>
    <row r="22" spans="1:11" ht="18.75" customHeight="1">
      <c r="A22" s="42"/>
      <c r="B22" s="33"/>
      <c r="C22" s="39"/>
      <c r="D22" s="39"/>
      <c r="E22" s="4">
        <v>2024</v>
      </c>
      <c r="F22" s="12">
        <f t="shared" si="3"/>
        <v>50</v>
      </c>
      <c r="G22" s="12">
        <f t="shared" ref="G22:J22" si="8">G28</f>
        <v>0</v>
      </c>
      <c r="H22" s="12">
        <f t="shared" si="8"/>
        <v>0</v>
      </c>
      <c r="I22" s="12">
        <f t="shared" si="8"/>
        <v>0</v>
      </c>
      <c r="J22" s="12">
        <f t="shared" si="8"/>
        <v>50</v>
      </c>
      <c r="K22" s="31"/>
    </row>
    <row r="23" spans="1:11" ht="18.75" customHeight="1">
      <c r="A23" s="8" t="s">
        <v>14</v>
      </c>
      <c r="B23" s="33"/>
      <c r="C23" s="40"/>
      <c r="D23" s="40"/>
      <c r="E23" s="4"/>
      <c r="F23" s="12">
        <f>SUM(F18:F22)</f>
        <v>280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280</v>
      </c>
      <c r="K23" s="31"/>
    </row>
    <row r="24" spans="1:11" ht="18.75" customHeight="1">
      <c r="A24" s="35" t="s">
        <v>36</v>
      </c>
      <c r="B24" s="33" t="s">
        <v>13</v>
      </c>
      <c r="C24" s="38">
        <v>2020</v>
      </c>
      <c r="D24" s="38">
        <v>2024</v>
      </c>
      <c r="E24" s="2">
        <v>2020</v>
      </c>
      <c r="F24" s="13">
        <f>SUM(G24:J24)</f>
        <v>80</v>
      </c>
      <c r="G24" s="13"/>
      <c r="H24" s="13"/>
      <c r="I24" s="13"/>
      <c r="J24" s="13">
        <v>80</v>
      </c>
      <c r="K24" s="31" t="s">
        <v>56</v>
      </c>
    </row>
    <row r="25" spans="1:11" ht="18.75" customHeight="1">
      <c r="A25" s="35"/>
      <c r="B25" s="33"/>
      <c r="C25" s="39"/>
      <c r="D25" s="39"/>
      <c r="E25" s="2">
        <v>2021</v>
      </c>
      <c r="F25" s="13">
        <f t="shared" ref="F25:F28" si="9">SUM(G25:J25)</f>
        <v>50</v>
      </c>
      <c r="G25" s="13"/>
      <c r="H25" s="13"/>
      <c r="I25" s="13"/>
      <c r="J25" s="15">
        <v>50</v>
      </c>
      <c r="K25" s="31"/>
    </row>
    <row r="26" spans="1:11" ht="18.75" customHeight="1">
      <c r="A26" s="35"/>
      <c r="B26" s="33"/>
      <c r="C26" s="39"/>
      <c r="D26" s="39"/>
      <c r="E26" s="2">
        <v>2022</v>
      </c>
      <c r="F26" s="13">
        <f t="shared" si="9"/>
        <v>50</v>
      </c>
      <c r="G26" s="13"/>
      <c r="H26" s="13"/>
      <c r="I26" s="13"/>
      <c r="J26" s="15">
        <v>50</v>
      </c>
      <c r="K26" s="31"/>
    </row>
    <row r="27" spans="1:11" ht="18.75" customHeight="1">
      <c r="A27" s="35"/>
      <c r="B27" s="33"/>
      <c r="C27" s="39"/>
      <c r="D27" s="39"/>
      <c r="E27" s="2">
        <v>2023</v>
      </c>
      <c r="F27" s="13">
        <f t="shared" si="9"/>
        <v>50</v>
      </c>
      <c r="G27" s="13"/>
      <c r="H27" s="13"/>
      <c r="I27" s="13"/>
      <c r="J27" s="15">
        <v>50</v>
      </c>
      <c r="K27" s="31"/>
    </row>
    <row r="28" spans="1:11" ht="18.75" customHeight="1">
      <c r="A28" s="35"/>
      <c r="B28" s="33"/>
      <c r="C28" s="39"/>
      <c r="D28" s="39"/>
      <c r="E28" s="2">
        <v>2024</v>
      </c>
      <c r="F28" s="13">
        <f t="shared" si="9"/>
        <v>50</v>
      </c>
      <c r="G28" s="13"/>
      <c r="H28" s="13"/>
      <c r="I28" s="13"/>
      <c r="J28" s="13">
        <v>50</v>
      </c>
      <c r="K28" s="31"/>
    </row>
    <row r="29" spans="1:11" ht="18.75" customHeight="1">
      <c r="A29" s="7" t="s">
        <v>14</v>
      </c>
      <c r="B29" s="33"/>
      <c r="C29" s="40"/>
      <c r="D29" s="40"/>
      <c r="E29" s="3"/>
      <c r="F29" s="13">
        <f>SUM(F24:F28)</f>
        <v>280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280</v>
      </c>
      <c r="K29" s="31"/>
    </row>
  </sheetData>
  <mergeCells count="26"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5" zoomScale="110" zoomScaleNormal="110" workbookViewId="0">
      <selection activeCell="J30" sqref="J30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37" t="s">
        <v>37</v>
      </c>
      <c r="J1" s="37"/>
    </row>
    <row r="3" spans="1:11" ht="16.5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</row>
    <row r="5" spans="1:11" ht="15.75" customHeight="1">
      <c r="A5" s="33" t="s">
        <v>0</v>
      </c>
      <c r="B5" s="33" t="s">
        <v>1</v>
      </c>
      <c r="C5" s="33" t="s">
        <v>2</v>
      </c>
      <c r="D5" s="33"/>
      <c r="E5" s="33" t="s">
        <v>3</v>
      </c>
      <c r="F5" s="34" t="s">
        <v>4</v>
      </c>
      <c r="G5" s="34"/>
      <c r="H5" s="34"/>
      <c r="I5" s="34"/>
      <c r="J5" s="34"/>
      <c r="K5" s="31"/>
    </row>
    <row r="6" spans="1:11">
      <c r="A6" s="33"/>
      <c r="B6" s="33"/>
      <c r="C6" s="33" t="s">
        <v>5</v>
      </c>
      <c r="D6" s="33" t="s">
        <v>6</v>
      </c>
      <c r="E6" s="33"/>
      <c r="F6" s="34" t="s">
        <v>7</v>
      </c>
      <c r="G6" s="34" t="s">
        <v>8</v>
      </c>
      <c r="H6" s="34" t="s">
        <v>9</v>
      </c>
      <c r="I6" s="34" t="s">
        <v>10</v>
      </c>
      <c r="J6" s="34" t="s">
        <v>11</v>
      </c>
      <c r="K6" s="31"/>
    </row>
    <row r="7" spans="1:11">
      <c r="A7" s="33"/>
      <c r="B7" s="33"/>
      <c r="C7" s="33"/>
      <c r="D7" s="33"/>
      <c r="E7" s="33"/>
      <c r="F7" s="34"/>
      <c r="G7" s="34"/>
      <c r="H7" s="34"/>
      <c r="I7" s="34"/>
      <c r="J7" s="34"/>
      <c r="K7" s="31"/>
    </row>
    <row r="8" spans="1:11">
      <c r="A8" s="33"/>
      <c r="B8" s="33"/>
      <c r="C8" s="33"/>
      <c r="D8" s="33"/>
      <c r="E8" s="33"/>
      <c r="F8" s="34"/>
      <c r="G8" s="34"/>
      <c r="H8" s="34"/>
      <c r="I8" s="34"/>
      <c r="J8" s="34"/>
      <c r="K8" s="31"/>
    </row>
    <row r="9" spans="1:11" ht="12.75" customHeight="1">
      <c r="A9" s="33"/>
      <c r="B9" s="33"/>
      <c r="C9" s="33"/>
      <c r="D9" s="33"/>
      <c r="E9" s="33"/>
      <c r="F9" s="34"/>
      <c r="G9" s="34"/>
      <c r="H9" s="34"/>
      <c r="I9" s="34"/>
      <c r="J9" s="34"/>
      <c r="K9" s="31"/>
    </row>
    <row r="10" spans="1:11" ht="3.75" hidden="1" customHeight="1">
      <c r="A10" s="33"/>
      <c r="B10" s="33"/>
      <c r="C10" s="33"/>
      <c r="D10" s="33"/>
      <c r="E10" s="33"/>
      <c r="F10" s="34"/>
      <c r="G10" s="34"/>
      <c r="H10" s="34"/>
      <c r="I10" s="34"/>
      <c r="J10" s="34"/>
      <c r="K10" s="3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5" t="s">
        <v>38</v>
      </c>
      <c r="B12" s="33" t="s">
        <v>13</v>
      </c>
      <c r="C12" s="38">
        <v>2020</v>
      </c>
      <c r="D12" s="38">
        <v>2024</v>
      </c>
      <c r="E12" s="3">
        <v>2020</v>
      </c>
      <c r="F12" s="11">
        <f t="shared" ref="F12:F16" si="0">SUM(G12:J12)</f>
        <v>440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440</v>
      </c>
      <c r="K12" s="31"/>
    </row>
    <row r="13" spans="1:11" ht="18.75" customHeight="1">
      <c r="A13" s="46"/>
      <c r="B13" s="33"/>
      <c r="C13" s="39"/>
      <c r="D13" s="39"/>
      <c r="E13" s="3">
        <v>2021</v>
      </c>
      <c r="F13" s="11">
        <f t="shared" si="0"/>
        <v>450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450</v>
      </c>
      <c r="K13" s="31"/>
    </row>
    <row r="14" spans="1:11" ht="18.75" customHeight="1">
      <c r="A14" s="46"/>
      <c r="B14" s="33"/>
      <c r="C14" s="39"/>
      <c r="D14" s="39"/>
      <c r="E14" s="3">
        <v>2022</v>
      </c>
      <c r="F14" s="11">
        <f t="shared" si="0"/>
        <v>450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450</v>
      </c>
      <c r="K14" s="31"/>
    </row>
    <row r="15" spans="1:11" ht="18.75" customHeight="1">
      <c r="A15" s="46"/>
      <c r="B15" s="33"/>
      <c r="C15" s="39"/>
      <c r="D15" s="39"/>
      <c r="E15" s="3">
        <v>2023</v>
      </c>
      <c r="F15" s="11">
        <f t="shared" si="0"/>
        <v>450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450</v>
      </c>
      <c r="K15" s="31"/>
    </row>
    <row r="16" spans="1:11" ht="18.75" customHeight="1">
      <c r="A16" s="46"/>
      <c r="B16" s="33"/>
      <c r="C16" s="39"/>
      <c r="D16" s="39"/>
      <c r="E16" s="3">
        <v>2024</v>
      </c>
      <c r="F16" s="11">
        <f t="shared" si="0"/>
        <v>450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450</v>
      </c>
      <c r="K16" s="31"/>
    </row>
    <row r="17" spans="1:11" ht="18.75" customHeight="1">
      <c r="A17" s="18" t="s">
        <v>14</v>
      </c>
      <c r="B17" s="33"/>
      <c r="C17" s="40"/>
      <c r="D17" s="40"/>
      <c r="E17" s="3"/>
      <c r="F17" s="11">
        <f>SUM(F12:F16)</f>
        <v>2240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2240</v>
      </c>
      <c r="K17" s="31"/>
    </row>
    <row r="18" spans="1:11" ht="18.75" customHeight="1">
      <c r="A18" s="43" t="s">
        <v>39</v>
      </c>
      <c r="B18" s="33" t="s">
        <v>13</v>
      </c>
      <c r="C18" s="38">
        <v>2020</v>
      </c>
      <c r="D18" s="38">
        <v>2024</v>
      </c>
      <c r="E18" s="4">
        <v>2020</v>
      </c>
      <c r="F18" s="12">
        <f t="shared" ref="F18:F22" si="3">SUM(G18:J18)</f>
        <v>440</v>
      </c>
      <c r="G18" s="12">
        <f t="shared" ref="G18:J22" si="4">G24+G30</f>
        <v>0</v>
      </c>
      <c r="H18" s="12">
        <f t="shared" si="4"/>
        <v>0</v>
      </c>
      <c r="I18" s="12">
        <f t="shared" si="4"/>
        <v>0</v>
      </c>
      <c r="J18" s="12">
        <f t="shared" si="4"/>
        <v>440</v>
      </c>
      <c r="K18" s="31"/>
    </row>
    <row r="19" spans="1:11" ht="18.75" customHeight="1">
      <c r="A19" s="44"/>
      <c r="B19" s="33"/>
      <c r="C19" s="39"/>
      <c r="D19" s="39"/>
      <c r="E19" s="4">
        <v>2021</v>
      </c>
      <c r="F19" s="12">
        <f t="shared" si="3"/>
        <v>450</v>
      </c>
      <c r="G19" s="12">
        <f t="shared" si="4"/>
        <v>0</v>
      </c>
      <c r="H19" s="12">
        <f t="shared" si="4"/>
        <v>0</v>
      </c>
      <c r="I19" s="12">
        <f t="shared" si="4"/>
        <v>0</v>
      </c>
      <c r="J19" s="12">
        <f t="shared" si="4"/>
        <v>450</v>
      </c>
      <c r="K19" s="31"/>
    </row>
    <row r="20" spans="1:11" ht="18.75" customHeight="1">
      <c r="A20" s="44"/>
      <c r="B20" s="33"/>
      <c r="C20" s="39"/>
      <c r="D20" s="39"/>
      <c r="E20" s="4">
        <v>2022</v>
      </c>
      <c r="F20" s="12">
        <f t="shared" si="3"/>
        <v>450</v>
      </c>
      <c r="G20" s="12">
        <f t="shared" si="4"/>
        <v>0</v>
      </c>
      <c r="H20" s="12">
        <f t="shared" si="4"/>
        <v>0</v>
      </c>
      <c r="I20" s="12">
        <f t="shared" si="4"/>
        <v>0</v>
      </c>
      <c r="J20" s="12">
        <f t="shared" si="4"/>
        <v>450</v>
      </c>
      <c r="K20" s="31"/>
    </row>
    <row r="21" spans="1:11" ht="18.75" customHeight="1">
      <c r="A21" s="44"/>
      <c r="B21" s="33"/>
      <c r="C21" s="39"/>
      <c r="D21" s="39"/>
      <c r="E21" s="4">
        <v>2023</v>
      </c>
      <c r="F21" s="12">
        <f t="shared" si="3"/>
        <v>450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450</v>
      </c>
      <c r="K21" s="31"/>
    </row>
    <row r="22" spans="1:11" ht="18.75" customHeight="1">
      <c r="A22" s="44"/>
      <c r="B22" s="33"/>
      <c r="C22" s="39"/>
      <c r="D22" s="39"/>
      <c r="E22" s="4">
        <v>2024</v>
      </c>
      <c r="F22" s="12">
        <f t="shared" si="3"/>
        <v>450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450</v>
      </c>
      <c r="K22" s="31"/>
    </row>
    <row r="23" spans="1:11" ht="18.75" customHeight="1">
      <c r="A23" s="20" t="s">
        <v>14</v>
      </c>
      <c r="B23" s="33"/>
      <c r="C23" s="40"/>
      <c r="D23" s="40"/>
      <c r="E23" s="4"/>
      <c r="F23" s="12">
        <f>SUM(F18:F22)</f>
        <v>2240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2240</v>
      </c>
      <c r="K23" s="31"/>
    </row>
    <row r="24" spans="1:11" ht="18.75" customHeight="1">
      <c r="A24" s="38" t="s">
        <v>40</v>
      </c>
      <c r="B24" s="33" t="s">
        <v>13</v>
      </c>
      <c r="C24" s="38">
        <v>2020</v>
      </c>
      <c r="D24" s="38">
        <v>2024</v>
      </c>
      <c r="E24" s="2">
        <v>2020</v>
      </c>
      <c r="F24" s="13">
        <f t="shared" ref="F24:F28" si="5">SUM(G24:J24)</f>
        <v>400</v>
      </c>
      <c r="G24" s="13"/>
      <c r="H24" s="13"/>
      <c r="I24" s="13"/>
      <c r="J24" s="13">
        <v>400</v>
      </c>
      <c r="K24" s="31" t="s">
        <v>54</v>
      </c>
    </row>
    <row r="25" spans="1:11" ht="18.75" customHeight="1">
      <c r="A25" s="39"/>
      <c r="B25" s="33"/>
      <c r="C25" s="39"/>
      <c r="D25" s="39"/>
      <c r="E25" s="2">
        <v>2021</v>
      </c>
      <c r="F25" s="13">
        <f t="shared" si="5"/>
        <v>400</v>
      </c>
      <c r="G25" s="13"/>
      <c r="H25" s="13"/>
      <c r="I25" s="13"/>
      <c r="J25" s="15">
        <v>400</v>
      </c>
      <c r="K25" s="31"/>
    </row>
    <row r="26" spans="1:11" ht="18.75" customHeight="1">
      <c r="A26" s="39"/>
      <c r="B26" s="33"/>
      <c r="C26" s="39"/>
      <c r="D26" s="39"/>
      <c r="E26" s="2">
        <v>2022</v>
      </c>
      <c r="F26" s="13">
        <f t="shared" si="5"/>
        <v>400</v>
      </c>
      <c r="G26" s="13"/>
      <c r="H26" s="13"/>
      <c r="I26" s="13"/>
      <c r="J26" s="15">
        <v>400</v>
      </c>
      <c r="K26" s="31"/>
    </row>
    <row r="27" spans="1:11" ht="18.75" customHeight="1">
      <c r="A27" s="39"/>
      <c r="B27" s="33"/>
      <c r="C27" s="39"/>
      <c r="D27" s="39"/>
      <c r="E27" s="2">
        <v>2023</v>
      </c>
      <c r="F27" s="13">
        <f t="shared" si="5"/>
        <v>400</v>
      </c>
      <c r="G27" s="13"/>
      <c r="H27" s="13"/>
      <c r="I27" s="13"/>
      <c r="J27" s="15">
        <v>400</v>
      </c>
      <c r="K27" s="31"/>
    </row>
    <row r="28" spans="1:11" ht="18.75" customHeight="1">
      <c r="A28" s="39"/>
      <c r="B28" s="33"/>
      <c r="C28" s="39"/>
      <c r="D28" s="39"/>
      <c r="E28" s="2">
        <v>2024</v>
      </c>
      <c r="F28" s="13">
        <f t="shared" si="5"/>
        <v>400</v>
      </c>
      <c r="G28" s="13"/>
      <c r="H28" s="13"/>
      <c r="I28" s="13"/>
      <c r="J28" s="13">
        <v>400</v>
      </c>
      <c r="K28" s="31"/>
    </row>
    <row r="29" spans="1:11" ht="18.75" customHeight="1">
      <c r="A29" s="18" t="s">
        <v>14</v>
      </c>
      <c r="B29" s="33"/>
      <c r="C29" s="40"/>
      <c r="D29" s="40"/>
      <c r="E29" s="3"/>
      <c r="F29" s="13">
        <f>SUM(F24:F28)</f>
        <v>2000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2000</v>
      </c>
      <c r="K29" s="31"/>
    </row>
    <row r="30" spans="1:11" ht="18.75" customHeight="1">
      <c r="A30" s="38" t="s">
        <v>41</v>
      </c>
      <c r="B30" s="33" t="s">
        <v>13</v>
      </c>
      <c r="C30" s="38">
        <v>2020</v>
      </c>
      <c r="D30" s="38">
        <v>2024</v>
      </c>
      <c r="E30" s="2">
        <v>2020</v>
      </c>
      <c r="F30" s="13">
        <f t="shared" ref="F30:F34" si="6">SUM(G30:J30)</f>
        <v>40</v>
      </c>
      <c r="G30" s="13"/>
      <c r="H30" s="13"/>
      <c r="I30" s="13"/>
      <c r="J30" s="13">
        <v>40</v>
      </c>
      <c r="K30" s="31" t="s">
        <v>55</v>
      </c>
    </row>
    <row r="31" spans="1:11" ht="18.75" customHeight="1">
      <c r="A31" s="39"/>
      <c r="B31" s="33"/>
      <c r="C31" s="39"/>
      <c r="D31" s="39"/>
      <c r="E31" s="2">
        <v>2021</v>
      </c>
      <c r="F31" s="13">
        <f t="shared" si="6"/>
        <v>50</v>
      </c>
      <c r="G31" s="13"/>
      <c r="H31" s="13"/>
      <c r="I31" s="13"/>
      <c r="J31" s="13">
        <v>50</v>
      </c>
      <c r="K31" s="31"/>
    </row>
    <row r="32" spans="1:11" ht="18.75" customHeight="1">
      <c r="A32" s="39"/>
      <c r="B32" s="33"/>
      <c r="C32" s="39"/>
      <c r="D32" s="39"/>
      <c r="E32" s="2">
        <v>2022</v>
      </c>
      <c r="F32" s="13">
        <f t="shared" si="6"/>
        <v>50</v>
      </c>
      <c r="G32" s="13"/>
      <c r="H32" s="13"/>
      <c r="I32" s="13"/>
      <c r="J32" s="13">
        <v>50</v>
      </c>
      <c r="K32" s="31"/>
    </row>
    <row r="33" spans="1:11" ht="18.75" customHeight="1">
      <c r="A33" s="39"/>
      <c r="B33" s="33"/>
      <c r="C33" s="39"/>
      <c r="D33" s="39"/>
      <c r="E33" s="2">
        <v>2023</v>
      </c>
      <c r="F33" s="13">
        <f t="shared" si="6"/>
        <v>50</v>
      </c>
      <c r="G33" s="13"/>
      <c r="H33" s="13"/>
      <c r="I33" s="13"/>
      <c r="J33" s="15">
        <v>50</v>
      </c>
      <c r="K33" s="31"/>
    </row>
    <row r="34" spans="1:11" ht="18.75" customHeight="1">
      <c r="A34" s="39"/>
      <c r="B34" s="33"/>
      <c r="C34" s="39"/>
      <c r="D34" s="39"/>
      <c r="E34" s="2">
        <v>2024</v>
      </c>
      <c r="F34" s="13">
        <f t="shared" si="6"/>
        <v>50</v>
      </c>
      <c r="G34" s="13"/>
      <c r="H34" s="13"/>
      <c r="I34" s="13"/>
      <c r="J34" s="15">
        <v>50</v>
      </c>
      <c r="K34" s="31"/>
    </row>
    <row r="35" spans="1:11" ht="18.75" customHeight="1">
      <c r="A35" s="18" t="s">
        <v>14</v>
      </c>
      <c r="B35" s="33"/>
      <c r="C35" s="40"/>
      <c r="D35" s="40"/>
      <c r="E35" s="3"/>
      <c r="F35" s="13">
        <f>SUM(F30:F34)</f>
        <v>240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240</v>
      </c>
      <c r="K35" s="31"/>
    </row>
    <row r="36" spans="1:11">
      <c r="F36" s="23"/>
      <c r="G36" s="23"/>
      <c r="H36" s="23"/>
      <c r="I36" s="23"/>
      <c r="J36" s="23"/>
    </row>
  </sheetData>
  <mergeCells count="30">
    <mergeCell ref="A30:A34"/>
    <mergeCell ref="A24:A28"/>
    <mergeCell ref="A18:A22"/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7"/>
    <mergeCell ref="C12:C17"/>
    <mergeCell ref="D12:D17"/>
    <mergeCell ref="B30:B35"/>
    <mergeCell ref="C30:C35"/>
    <mergeCell ref="D30:D35"/>
    <mergeCell ref="B18:B23"/>
    <mergeCell ref="C18:C23"/>
    <mergeCell ref="D18:D23"/>
    <mergeCell ref="B24:B29"/>
    <mergeCell ref="C24:C29"/>
    <mergeCell ref="D24:D29"/>
  </mergeCells>
  <pageMargins left="0.70866141732283472" right="0.70866141732283472" top="0.32" bottom="1.31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topLeftCell="A4" workbookViewId="0">
      <selection activeCell="J12" sqref="J12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37" t="s">
        <v>42</v>
      </c>
      <c r="J1" s="37"/>
    </row>
    <row r="3" spans="1:11" ht="16.5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</row>
    <row r="5" spans="1:11" ht="15.75" customHeight="1">
      <c r="A5" s="33" t="s">
        <v>0</v>
      </c>
      <c r="B5" s="33" t="s">
        <v>1</v>
      </c>
      <c r="C5" s="33" t="s">
        <v>2</v>
      </c>
      <c r="D5" s="33"/>
      <c r="E5" s="33" t="s">
        <v>3</v>
      </c>
      <c r="F5" s="34" t="s">
        <v>4</v>
      </c>
      <c r="G5" s="34"/>
      <c r="H5" s="34"/>
      <c r="I5" s="34"/>
      <c r="J5" s="34"/>
      <c r="K5" s="31"/>
    </row>
    <row r="6" spans="1:11">
      <c r="A6" s="33"/>
      <c r="B6" s="33"/>
      <c r="C6" s="33" t="s">
        <v>5</v>
      </c>
      <c r="D6" s="33" t="s">
        <v>6</v>
      </c>
      <c r="E6" s="33"/>
      <c r="F6" s="34" t="s">
        <v>7</v>
      </c>
      <c r="G6" s="34" t="s">
        <v>8</v>
      </c>
      <c r="H6" s="34" t="s">
        <v>9</v>
      </c>
      <c r="I6" s="34" t="s">
        <v>10</v>
      </c>
      <c r="J6" s="34" t="s">
        <v>11</v>
      </c>
      <c r="K6" s="31"/>
    </row>
    <row r="7" spans="1:11">
      <c r="A7" s="33"/>
      <c r="B7" s="33"/>
      <c r="C7" s="33"/>
      <c r="D7" s="33"/>
      <c r="E7" s="33"/>
      <c r="F7" s="34"/>
      <c r="G7" s="34"/>
      <c r="H7" s="34"/>
      <c r="I7" s="34"/>
      <c r="J7" s="34"/>
      <c r="K7" s="31"/>
    </row>
    <row r="8" spans="1:11">
      <c r="A8" s="33"/>
      <c r="B8" s="33"/>
      <c r="C8" s="33"/>
      <c r="D8" s="33"/>
      <c r="E8" s="33"/>
      <c r="F8" s="34"/>
      <c r="G8" s="34"/>
      <c r="H8" s="34"/>
      <c r="I8" s="34"/>
      <c r="J8" s="34"/>
      <c r="K8" s="31"/>
    </row>
    <row r="9" spans="1:11" ht="12.75" customHeight="1">
      <c r="A9" s="33"/>
      <c r="B9" s="33"/>
      <c r="C9" s="33"/>
      <c r="D9" s="33"/>
      <c r="E9" s="33"/>
      <c r="F9" s="34"/>
      <c r="G9" s="34"/>
      <c r="H9" s="34"/>
      <c r="I9" s="34"/>
      <c r="J9" s="34"/>
      <c r="K9" s="31"/>
    </row>
    <row r="10" spans="1:11" ht="3.75" hidden="1" customHeight="1">
      <c r="A10" s="33"/>
      <c r="B10" s="33"/>
      <c r="C10" s="33"/>
      <c r="D10" s="33"/>
      <c r="E10" s="33"/>
      <c r="F10" s="34"/>
      <c r="G10" s="34"/>
      <c r="H10" s="34"/>
      <c r="I10" s="34"/>
      <c r="J10" s="34"/>
      <c r="K10" s="3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5" t="s">
        <v>43</v>
      </c>
      <c r="B12" s="33" t="s">
        <v>13</v>
      </c>
      <c r="C12" s="38">
        <v>2020</v>
      </c>
      <c r="D12" s="38">
        <v>2024</v>
      </c>
      <c r="E12" s="3">
        <v>2020</v>
      </c>
      <c r="F12" s="11">
        <f t="shared" ref="F12:F16" si="0">SUM(G12:J12)</f>
        <v>425.9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425.9</v>
      </c>
      <c r="K12" s="31"/>
    </row>
    <row r="13" spans="1:11" ht="18.75" customHeight="1">
      <c r="A13" s="46"/>
      <c r="B13" s="33"/>
      <c r="C13" s="39"/>
      <c r="D13" s="39"/>
      <c r="E13" s="3">
        <v>2021</v>
      </c>
      <c r="F13" s="11">
        <f t="shared" si="0"/>
        <v>1000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1000</v>
      </c>
      <c r="K13" s="31"/>
    </row>
    <row r="14" spans="1:11" ht="18.75" customHeight="1">
      <c r="A14" s="46"/>
      <c r="B14" s="33"/>
      <c r="C14" s="39"/>
      <c r="D14" s="39"/>
      <c r="E14" s="3">
        <v>2022</v>
      </c>
      <c r="F14" s="11">
        <f t="shared" si="0"/>
        <v>985.8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985.8</v>
      </c>
      <c r="K14" s="31"/>
    </row>
    <row r="15" spans="1:11" ht="18.75" customHeight="1">
      <c r="A15" s="46"/>
      <c r="B15" s="33"/>
      <c r="C15" s="39"/>
      <c r="D15" s="39"/>
      <c r="E15" s="3">
        <v>2023</v>
      </c>
      <c r="F15" s="11">
        <f t="shared" si="0"/>
        <v>1000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1000</v>
      </c>
      <c r="K15" s="31"/>
    </row>
    <row r="16" spans="1:11" ht="18.75" customHeight="1">
      <c r="A16" s="46"/>
      <c r="B16" s="33"/>
      <c r="C16" s="39"/>
      <c r="D16" s="39"/>
      <c r="E16" s="3">
        <v>2024</v>
      </c>
      <c r="F16" s="11">
        <f t="shared" si="0"/>
        <v>1000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1000</v>
      </c>
      <c r="K16" s="31"/>
    </row>
    <row r="17" spans="1:11" ht="18.75" customHeight="1">
      <c r="A17" s="18" t="s">
        <v>14</v>
      </c>
      <c r="B17" s="33"/>
      <c r="C17" s="40"/>
      <c r="D17" s="40"/>
      <c r="E17" s="3"/>
      <c r="F17" s="11">
        <f>SUM(F12:F16)</f>
        <v>4411.7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4411.7</v>
      </c>
      <c r="K17" s="31"/>
    </row>
    <row r="18" spans="1:11" ht="18.75" customHeight="1">
      <c r="A18" s="43" t="s">
        <v>44</v>
      </c>
      <c r="B18" s="33" t="s">
        <v>13</v>
      </c>
      <c r="C18" s="38">
        <v>2020</v>
      </c>
      <c r="D18" s="38">
        <v>2024</v>
      </c>
      <c r="E18" s="4">
        <v>2020</v>
      </c>
      <c r="F18" s="12">
        <f t="shared" ref="F18:F22" si="3">SUM(G18:J18)</f>
        <v>425.9</v>
      </c>
      <c r="G18" s="12">
        <f t="shared" ref="G18:J22" si="4">G24+G30</f>
        <v>0</v>
      </c>
      <c r="H18" s="12">
        <f t="shared" si="4"/>
        <v>0</v>
      </c>
      <c r="I18" s="12">
        <f t="shared" si="4"/>
        <v>0</v>
      </c>
      <c r="J18" s="12">
        <f t="shared" si="4"/>
        <v>425.9</v>
      </c>
      <c r="K18" s="31"/>
    </row>
    <row r="19" spans="1:11" ht="18.75" customHeight="1">
      <c r="A19" s="44"/>
      <c r="B19" s="33"/>
      <c r="C19" s="39"/>
      <c r="D19" s="39"/>
      <c r="E19" s="4">
        <v>2021</v>
      </c>
      <c r="F19" s="12">
        <f t="shared" si="3"/>
        <v>1000</v>
      </c>
      <c r="G19" s="12">
        <f t="shared" si="4"/>
        <v>0</v>
      </c>
      <c r="H19" s="12">
        <f t="shared" si="4"/>
        <v>0</v>
      </c>
      <c r="I19" s="12">
        <f t="shared" si="4"/>
        <v>0</v>
      </c>
      <c r="J19" s="12">
        <f t="shared" si="4"/>
        <v>1000</v>
      </c>
      <c r="K19" s="31"/>
    </row>
    <row r="20" spans="1:11" ht="18.75" customHeight="1">
      <c r="A20" s="44"/>
      <c r="B20" s="33"/>
      <c r="C20" s="39"/>
      <c r="D20" s="39"/>
      <c r="E20" s="4">
        <v>2022</v>
      </c>
      <c r="F20" s="12">
        <f t="shared" si="3"/>
        <v>985.8</v>
      </c>
      <c r="G20" s="12">
        <f t="shared" si="4"/>
        <v>0</v>
      </c>
      <c r="H20" s="12">
        <f t="shared" si="4"/>
        <v>0</v>
      </c>
      <c r="I20" s="12">
        <f t="shared" si="4"/>
        <v>0</v>
      </c>
      <c r="J20" s="12">
        <f t="shared" si="4"/>
        <v>985.8</v>
      </c>
      <c r="K20" s="31"/>
    </row>
    <row r="21" spans="1:11" ht="18.75" customHeight="1">
      <c r="A21" s="44"/>
      <c r="B21" s="33"/>
      <c r="C21" s="39"/>
      <c r="D21" s="39"/>
      <c r="E21" s="4">
        <v>2023</v>
      </c>
      <c r="F21" s="12">
        <f t="shared" si="3"/>
        <v>1000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1000</v>
      </c>
      <c r="K21" s="31"/>
    </row>
    <row r="22" spans="1:11" ht="18.75" customHeight="1">
      <c r="A22" s="44"/>
      <c r="B22" s="33"/>
      <c r="C22" s="39"/>
      <c r="D22" s="39"/>
      <c r="E22" s="4">
        <v>2024</v>
      </c>
      <c r="F22" s="12">
        <f t="shared" si="3"/>
        <v>1000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1000</v>
      </c>
      <c r="K22" s="31"/>
    </row>
    <row r="23" spans="1:11" ht="18.75" customHeight="1">
      <c r="A23" s="20" t="s">
        <v>14</v>
      </c>
      <c r="B23" s="33"/>
      <c r="C23" s="40"/>
      <c r="D23" s="40"/>
      <c r="E23" s="4"/>
      <c r="F23" s="12">
        <f>SUM(F18:F22)</f>
        <v>4411.7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4411.7</v>
      </c>
      <c r="K23" s="31"/>
    </row>
    <row r="24" spans="1:11" ht="18.75" customHeight="1">
      <c r="A24" s="38" t="s">
        <v>45</v>
      </c>
      <c r="B24" s="33" t="s">
        <v>13</v>
      </c>
      <c r="C24" s="38">
        <v>2020</v>
      </c>
      <c r="D24" s="38">
        <v>2024</v>
      </c>
      <c r="E24" s="2">
        <v>2020</v>
      </c>
      <c r="F24" s="13">
        <f t="shared" ref="F24:F28" si="5">SUM(G24:J24)</f>
        <v>225.9</v>
      </c>
      <c r="G24" s="13"/>
      <c r="H24" s="13"/>
      <c r="I24" s="13"/>
      <c r="J24" s="13">
        <v>225.9</v>
      </c>
      <c r="K24" s="31" t="s">
        <v>57</v>
      </c>
    </row>
    <row r="25" spans="1:11" ht="18.75" customHeight="1">
      <c r="A25" s="39"/>
      <c r="B25" s="33"/>
      <c r="C25" s="39"/>
      <c r="D25" s="39"/>
      <c r="E25" s="2">
        <v>2021</v>
      </c>
      <c r="F25" s="13">
        <f t="shared" si="5"/>
        <v>1000</v>
      </c>
      <c r="G25" s="13"/>
      <c r="H25" s="13"/>
      <c r="I25" s="13"/>
      <c r="J25" s="15">
        <v>1000</v>
      </c>
      <c r="K25" s="31"/>
    </row>
    <row r="26" spans="1:11" ht="18.75" customHeight="1">
      <c r="A26" s="39"/>
      <c r="B26" s="33"/>
      <c r="C26" s="39"/>
      <c r="D26" s="39"/>
      <c r="E26" s="2">
        <v>2022</v>
      </c>
      <c r="F26" s="13">
        <f t="shared" si="5"/>
        <v>985.8</v>
      </c>
      <c r="G26" s="13"/>
      <c r="H26" s="13"/>
      <c r="I26" s="13"/>
      <c r="J26" s="15">
        <v>985.8</v>
      </c>
      <c r="K26" s="31"/>
    </row>
    <row r="27" spans="1:11" ht="18.75" customHeight="1">
      <c r="A27" s="39"/>
      <c r="B27" s="33"/>
      <c r="C27" s="39"/>
      <c r="D27" s="39"/>
      <c r="E27" s="2">
        <v>2023</v>
      </c>
      <c r="F27" s="13">
        <f t="shared" si="5"/>
        <v>1000</v>
      </c>
      <c r="G27" s="13"/>
      <c r="H27" s="13"/>
      <c r="I27" s="13"/>
      <c r="J27" s="15">
        <v>1000</v>
      </c>
      <c r="K27" s="31"/>
    </row>
    <row r="28" spans="1:11" ht="18.75" customHeight="1">
      <c r="A28" s="39"/>
      <c r="B28" s="33"/>
      <c r="C28" s="39"/>
      <c r="D28" s="39"/>
      <c r="E28" s="2">
        <v>2024</v>
      </c>
      <c r="F28" s="13">
        <f t="shared" si="5"/>
        <v>1000</v>
      </c>
      <c r="G28" s="13"/>
      <c r="H28" s="13"/>
      <c r="I28" s="13"/>
      <c r="J28" s="13">
        <v>1000</v>
      </c>
      <c r="K28" s="31"/>
    </row>
    <row r="29" spans="1:11" ht="18.75" customHeight="1">
      <c r="A29" s="18" t="s">
        <v>14</v>
      </c>
      <c r="B29" s="33"/>
      <c r="C29" s="40"/>
      <c r="D29" s="40"/>
      <c r="E29" s="3"/>
      <c r="F29" s="13">
        <f>SUM(F24:F28)</f>
        <v>4211.7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4211.7</v>
      </c>
      <c r="K29" s="31"/>
    </row>
    <row r="30" spans="1:11" ht="18.75" customHeight="1">
      <c r="A30" s="38" t="s">
        <v>53</v>
      </c>
      <c r="B30" s="33" t="s">
        <v>13</v>
      </c>
      <c r="C30" s="38">
        <v>2020</v>
      </c>
      <c r="D30" s="38">
        <v>2024</v>
      </c>
      <c r="E30" s="2">
        <v>2020</v>
      </c>
      <c r="F30" s="13">
        <f t="shared" ref="F30:F34" si="6">SUM(G30:J30)</f>
        <v>200</v>
      </c>
      <c r="G30" s="13"/>
      <c r="H30" s="13"/>
      <c r="I30" s="13"/>
      <c r="J30" s="13">
        <v>200</v>
      </c>
      <c r="K30" s="31" t="s">
        <v>58</v>
      </c>
    </row>
    <row r="31" spans="1:11" ht="18.75" customHeight="1">
      <c r="A31" s="39"/>
      <c r="B31" s="33"/>
      <c r="C31" s="39"/>
      <c r="D31" s="39"/>
      <c r="E31" s="2">
        <v>2021</v>
      </c>
      <c r="F31" s="13">
        <f t="shared" si="6"/>
        <v>0</v>
      </c>
      <c r="G31" s="13"/>
      <c r="H31" s="13"/>
      <c r="I31" s="13"/>
      <c r="J31" s="15">
        <v>0</v>
      </c>
      <c r="K31" s="31"/>
    </row>
    <row r="32" spans="1:11" ht="18.75" customHeight="1">
      <c r="A32" s="39"/>
      <c r="B32" s="33"/>
      <c r="C32" s="39"/>
      <c r="D32" s="39"/>
      <c r="E32" s="2">
        <v>2022</v>
      </c>
      <c r="F32" s="13">
        <f t="shared" si="6"/>
        <v>0</v>
      </c>
      <c r="G32" s="13"/>
      <c r="H32" s="13"/>
      <c r="I32" s="13">
        <v>0</v>
      </c>
      <c r="J32" s="15">
        <v>0</v>
      </c>
      <c r="K32" s="31"/>
    </row>
    <row r="33" spans="1:11" ht="18.75" customHeight="1">
      <c r="A33" s="39"/>
      <c r="B33" s="33"/>
      <c r="C33" s="39"/>
      <c r="D33" s="39"/>
      <c r="E33" s="2">
        <v>2023</v>
      </c>
      <c r="F33" s="13">
        <f t="shared" si="6"/>
        <v>0</v>
      </c>
      <c r="G33" s="13"/>
      <c r="H33" s="13"/>
      <c r="I33" s="13"/>
      <c r="J33" s="15">
        <v>0</v>
      </c>
      <c r="K33" s="31"/>
    </row>
    <row r="34" spans="1:11" ht="18.75" customHeight="1">
      <c r="A34" s="39"/>
      <c r="B34" s="33"/>
      <c r="C34" s="39"/>
      <c r="D34" s="39"/>
      <c r="E34" s="2">
        <v>2024</v>
      </c>
      <c r="F34" s="13">
        <f t="shared" si="6"/>
        <v>0</v>
      </c>
      <c r="G34" s="13"/>
      <c r="H34" s="13"/>
      <c r="I34" s="13"/>
      <c r="J34" s="13">
        <v>0</v>
      </c>
      <c r="K34" s="31"/>
    </row>
    <row r="35" spans="1:11" ht="18.75" customHeight="1">
      <c r="A35" s="24" t="s">
        <v>14</v>
      </c>
      <c r="B35" s="33"/>
      <c r="C35" s="40"/>
      <c r="D35" s="40"/>
      <c r="E35" s="3"/>
      <c r="F35" s="13">
        <f>SUM(F30:F34)</f>
        <v>200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200</v>
      </c>
      <c r="K35" s="31"/>
    </row>
  </sheetData>
  <mergeCells count="30"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D30:D35"/>
    <mergeCell ref="B24:B29"/>
    <mergeCell ref="C24:C29"/>
    <mergeCell ref="D24:D29"/>
    <mergeCell ref="B12:B17"/>
    <mergeCell ref="C12:C17"/>
    <mergeCell ref="D12:D17"/>
    <mergeCell ref="B18:B23"/>
    <mergeCell ref="C18:C23"/>
    <mergeCell ref="D18:D23"/>
    <mergeCell ref="A30:A34"/>
    <mergeCell ref="A24:A28"/>
    <mergeCell ref="A18:A22"/>
    <mergeCell ref="B30:B35"/>
    <mergeCell ref="C30:C35"/>
  </mergeCells>
  <pageMargins left="0.70866141732283472" right="0.70866141732283472" top="0.38" bottom="1.29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1"/>
  <sheetViews>
    <sheetView workbookViewId="0">
      <selection activeCell="Q19" sqref="Q19"/>
    </sheetView>
  </sheetViews>
  <sheetFormatPr defaultRowHeight="15"/>
  <cols>
    <col min="1" max="1" width="30.7109375" style="25" customWidth="1"/>
    <col min="2" max="2" width="14.42578125" style="25" customWidth="1"/>
    <col min="3" max="5" width="9.140625" style="9"/>
    <col min="6" max="10" width="12" style="9" customWidth="1"/>
    <col min="11" max="11" width="27" style="61" customWidth="1"/>
    <col min="12" max="16384" width="9.140625" style="9"/>
  </cols>
  <sheetData>
    <row r="1" spans="1:11">
      <c r="I1" s="37" t="s">
        <v>31</v>
      </c>
      <c r="J1" s="37"/>
    </row>
    <row r="3" spans="1:11" ht="16.5">
      <c r="A3" s="57" t="s">
        <v>30</v>
      </c>
      <c r="B3" s="57"/>
      <c r="C3" s="57"/>
      <c r="D3" s="57"/>
      <c r="E3" s="57"/>
      <c r="F3" s="57"/>
      <c r="G3" s="57"/>
      <c r="H3" s="57"/>
      <c r="I3" s="57"/>
      <c r="J3" s="57"/>
    </row>
    <row r="5" spans="1:11" ht="15.75" customHeight="1">
      <c r="A5" s="34" t="s">
        <v>0</v>
      </c>
      <c r="B5" s="34" t="s">
        <v>1</v>
      </c>
      <c r="C5" s="34" t="s">
        <v>2</v>
      </c>
      <c r="D5" s="34"/>
      <c r="E5" s="34" t="s">
        <v>3</v>
      </c>
      <c r="F5" s="34" t="s">
        <v>4</v>
      </c>
      <c r="G5" s="34"/>
      <c r="H5" s="34"/>
      <c r="I5" s="34"/>
      <c r="J5" s="34"/>
      <c r="K5" s="62"/>
    </row>
    <row r="6" spans="1:11">
      <c r="A6" s="34"/>
      <c r="B6" s="34"/>
      <c r="C6" s="34" t="s">
        <v>5</v>
      </c>
      <c r="D6" s="34" t="s">
        <v>6</v>
      </c>
      <c r="E6" s="34"/>
      <c r="F6" s="34" t="s">
        <v>7</v>
      </c>
      <c r="G6" s="34" t="s">
        <v>8</v>
      </c>
      <c r="H6" s="34" t="s">
        <v>9</v>
      </c>
      <c r="I6" s="34" t="s">
        <v>10</v>
      </c>
      <c r="J6" s="34" t="s">
        <v>11</v>
      </c>
      <c r="K6" s="62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62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62"/>
    </row>
    <row r="9" spans="1:11" ht="12.75" customHeight="1">
      <c r="A9" s="34"/>
      <c r="B9" s="34"/>
      <c r="C9" s="34"/>
      <c r="D9" s="34"/>
      <c r="E9" s="34"/>
      <c r="F9" s="34"/>
      <c r="G9" s="34"/>
      <c r="H9" s="34"/>
      <c r="I9" s="34"/>
      <c r="J9" s="34"/>
      <c r="K9" s="62"/>
    </row>
    <row r="10" spans="1:11" ht="3.75" hidden="1" customHeight="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62"/>
    </row>
    <row r="11" spans="1:11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62"/>
    </row>
    <row r="12" spans="1:11" ht="18.75" customHeight="1">
      <c r="A12" s="55" t="s">
        <v>12</v>
      </c>
      <c r="B12" s="34" t="s">
        <v>13</v>
      </c>
      <c r="C12" s="47">
        <v>2020</v>
      </c>
      <c r="D12" s="47">
        <v>2024</v>
      </c>
      <c r="E12" s="17">
        <v>2020</v>
      </c>
      <c r="F12" s="11">
        <f t="shared" ref="F12:F16" si="0">SUM(G12:J12)</f>
        <v>22566.699999999997</v>
      </c>
      <c r="G12" s="11">
        <f t="shared" ref="G12:I16" si="1">G18+G30+G114</f>
        <v>267.2</v>
      </c>
      <c r="H12" s="11">
        <f t="shared" si="1"/>
        <v>3.5</v>
      </c>
      <c r="I12" s="11">
        <f t="shared" si="1"/>
        <v>0</v>
      </c>
      <c r="J12" s="11">
        <f>J18+J30+J114</f>
        <v>22295.999999999996</v>
      </c>
      <c r="K12" s="62"/>
    </row>
    <row r="13" spans="1:11" ht="18.75" customHeight="1">
      <c r="A13" s="56"/>
      <c r="B13" s="34"/>
      <c r="C13" s="48"/>
      <c r="D13" s="48"/>
      <c r="E13" s="17">
        <v>2021</v>
      </c>
      <c r="F13" s="11">
        <f t="shared" si="0"/>
        <v>23252.2</v>
      </c>
      <c r="G13" s="11">
        <f t="shared" si="1"/>
        <v>271.60000000000002</v>
      </c>
      <c r="H13" s="11">
        <f t="shared" si="1"/>
        <v>3.5</v>
      </c>
      <c r="I13" s="11">
        <f t="shared" si="1"/>
        <v>0</v>
      </c>
      <c r="J13" s="11">
        <f t="shared" ref="J13:J16" si="2">J19+J31+J115</f>
        <v>22977.100000000002</v>
      </c>
      <c r="K13" s="62"/>
    </row>
    <row r="14" spans="1:11" ht="18.75" customHeight="1">
      <c r="A14" s="56"/>
      <c r="B14" s="34"/>
      <c r="C14" s="48"/>
      <c r="D14" s="48"/>
      <c r="E14" s="17">
        <v>2022</v>
      </c>
      <c r="F14" s="11">
        <f t="shared" si="0"/>
        <v>24043.200000000004</v>
      </c>
      <c r="G14" s="11">
        <f t="shared" si="1"/>
        <v>285.8</v>
      </c>
      <c r="H14" s="11">
        <f t="shared" si="1"/>
        <v>3.5</v>
      </c>
      <c r="I14" s="11">
        <f t="shared" si="1"/>
        <v>0</v>
      </c>
      <c r="J14" s="11">
        <f>J20+J32+J116</f>
        <v>23753.900000000005</v>
      </c>
      <c r="K14" s="62"/>
    </row>
    <row r="15" spans="1:11" ht="18.75" customHeight="1">
      <c r="A15" s="56"/>
      <c r="B15" s="34"/>
      <c r="C15" s="48"/>
      <c r="D15" s="48"/>
      <c r="E15" s="17">
        <v>2023</v>
      </c>
      <c r="F15" s="11">
        <f>SUM(G15:J15)</f>
        <v>23065.5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23065.5</v>
      </c>
      <c r="K15" s="62"/>
    </row>
    <row r="16" spans="1:11" ht="18.75" customHeight="1">
      <c r="A16" s="56"/>
      <c r="B16" s="34"/>
      <c r="C16" s="48"/>
      <c r="D16" s="48"/>
      <c r="E16" s="17">
        <v>2024</v>
      </c>
      <c r="F16" s="11">
        <f t="shared" si="0"/>
        <v>23865.9</v>
      </c>
      <c r="G16" s="11">
        <f t="shared" si="1"/>
        <v>0</v>
      </c>
      <c r="H16" s="11">
        <f t="shared" si="1"/>
        <v>0</v>
      </c>
      <c r="I16" s="11">
        <f t="shared" si="1"/>
        <v>0</v>
      </c>
      <c r="J16" s="11">
        <f t="shared" si="2"/>
        <v>23865.9</v>
      </c>
      <c r="K16" s="62"/>
    </row>
    <row r="17" spans="1:11" ht="18.75" customHeight="1">
      <c r="A17" s="26" t="s">
        <v>14</v>
      </c>
      <c r="B17" s="34"/>
      <c r="C17" s="49"/>
      <c r="D17" s="49"/>
      <c r="E17" s="17"/>
      <c r="F17" s="11">
        <f>SUM(F12:F16)</f>
        <v>116793.5</v>
      </c>
      <c r="G17" s="11">
        <f>SUM(G12:G16)</f>
        <v>824.59999999999991</v>
      </c>
      <c r="H17" s="11">
        <f>SUM(H12:H16)</f>
        <v>10.5</v>
      </c>
      <c r="I17" s="11">
        <f>SUM(I12:I16)</f>
        <v>0</v>
      </c>
      <c r="J17" s="11">
        <f>SUM(J12:J16)</f>
        <v>115958.39999999999</v>
      </c>
      <c r="K17" s="62"/>
    </row>
    <row r="18" spans="1:11" ht="18.75" customHeight="1">
      <c r="A18" s="50" t="s">
        <v>15</v>
      </c>
      <c r="B18" s="34" t="s">
        <v>13</v>
      </c>
      <c r="C18" s="47">
        <v>2020</v>
      </c>
      <c r="D18" s="47">
        <v>2024</v>
      </c>
      <c r="E18" s="27">
        <v>2020</v>
      </c>
      <c r="F18" s="12">
        <f t="shared" ref="F18:F22" si="3">SUM(G18:J18)</f>
        <v>1737.5</v>
      </c>
      <c r="G18" s="12">
        <f>G24</f>
        <v>0</v>
      </c>
      <c r="H18" s="12">
        <f t="shared" ref="H18:J18" si="4">H24</f>
        <v>0</v>
      </c>
      <c r="I18" s="12">
        <f t="shared" si="4"/>
        <v>0</v>
      </c>
      <c r="J18" s="12">
        <f t="shared" si="4"/>
        <v>1737.5</v>
      </c>
      <c r="K18" s="62"/>
    </row>
    <row r="19" spans="1:11" ht="18.75" customHeight="1">
      <c r="A19" s="51"/>
      <c r="B19" s="34"/>
      <c r="C19" s="48"/>
      <c r="D19" s="48"/>
      <c r="E19" s="27">
        <v>2021</v>
      </c>
      <c r="F19" s="12">
        <f t="shared" si="3"/>
        <v>1805.4</v>
      </c>
      <c r="G19" s="12">
        <f>G25</f>
        <v>0</v>
      </c>
      <c r="H19" s="12">
        <f t="shared" ref="H19:J22" si="5">H25</f>
        <v>0</v>
      </c>
      <c r="I19" s="12">
        <f t="shared" si="5"/>
        <v>0</v>
      </c>
      <c r="J19" s="12">
        <f t="shared" si="5"/>
        <v>1805.4</v>
      </c>
      <c r="K19" s="62"/>
    </row>
    <row r="20" spans="1:11" ht="18.75" customHeight="1">
      <c r="A20" s="51"/>
      <c r="B20" s="34"/>
      <c r="C20" s="48"/>
      <c r="D20" s="48"/>
      <c r="E20" s="27">
        <v>2022</v>
      </c>
      <c r="F20" s="12">
        <f t="shared" si="3"/>
        <v>1876</v>
      </c>
      <c r="G20" s="12">
        <f>G26</f>
        <v>0</v>
      </c>
      <c r="H20" s="12">
        <f t="shared" si="5"/>
        <v>0</v>
      </c>
      <c r="I20" s="12">
        <f t="shared" si="5"/>
        <v>0</v>
      </c>
      <c r="J20" s="12">
        <f t="shared" si="5"/>
        <v>1876</v>
      </c>
      <c r="K20" s="62"/>
    </row>
    <row r="21" spans="1:11" ht="18.75" customHeight="1">
      <c r="A21" s="51"/>
      <c r="B21" s="34"/>
      <c r="C21" s="48"/>
      <c r="D21" s="48"/>
      <c r="E21" s="27">
        <v>2023</v>
      </c>
      <c r="F21" s="12">
        <f t="shared" si="3"/>
        <v>1951</v>
      </c>
      <c r="G21" s="12">
        <f>G27</f>
        <v>0</v>
      </c>
      <c r="H21" s="12">
        <f t="shared" si="5"/>
        <v>0</v>
      </c>
      <c r="I21" s="12">
        <f t="shared" si="5"/>
        <v>0</v>
      </c>
      <c r="J21" s="12">
        <f t="shared" si="5"/>
        <v>1951</v>
      </c>
      <c r="K21" s="62"/>
    </row>
    <row r="22" spans="1:11" ht="18.75" customHeight="1">
      <c r="A22" s="51"/>
      <c r="B22" s="34"/>
      <c r="C22" s="48"/>
      <c r="D22" s="48"/>
      <c r="E22" s="27">
        <v>2024</v>
      </c>
      <c r="F22" s="12">
        <f t="shared" si="3"/>
        <v>2029</v>
      </c>
      <c r="G22" s="12">
        <f>G28</f>
        <v>0</v>
      </c>
      <c r="H22" s="12">
        <f t="shared" si="5"/>
        <v>0</v>
      </c>
      <c r="I22" s="12">
        <f t="shared" si="5"/>
        <v>0</v>
      </c>
      <c r="J22" s="12">
        <f t="shared" si="5"/>
        <v>2029</v>
      </c>
      <c r="K22" s="62"/>
    </row>
    <row r="23" spans="1:11" ht="18.75" customHeight="1">
      <c r="A23" s="28" t="s">
        <v>14</v>
      </c>
      <c r="B23" s="34"/>
      <c r="C23" s="49"/>
      <c r="D23" s="49"/>
      <c r="E23" s="27"/>
      <c r="F23" s="12">
        <f>SUM(F18:F22)</f>
        <v>9398.9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9398.9</v>
      </c>
      <c r="K23" s="62"/>
    </row>
    <row r="24" spans="1:11" ht="18.75" customHeight="1">
      <c r="A24" s="47" t="s">
        <v>16</v>
      </c>
      <c r="B24" s="34" t="s">
        <v>13</v>
      </c>
      <c r="C24" s="47">
        <v>2020</v>
      </c>
      <c r="D24" s="47">
        <v>2024</v>
      </c>
      <c r="E24" s="10">
        <v>2020</v>
      </c>
      <c r="F24" s="13">
        <f t="shared" ref="F24:F28" si="6">SUM(G24:J24)</f>
        <v>1737.5</v>
      </c>
      <c r="G24" s="13"/>
      <c r="H24" s="13"/>
      <c r="I24" s="13"/>
      <c r="J24" s="13">
        <v>1737.5</v>
      </c>
      <c r="K24" s="62" t="s">
        <v>62</v>
      </c>
    </row>
    <row r="25" spans="1:11" ht="18.75" customHeight="1">
      <c r="A25" s="48"/>
      <c r="B25" s="34"/>
      <c r="C25" s="48"/>
      <c r="D25" s="48"/>
      <c r="E25" s="10">
        <v>2021</v>
      </c>
      <c r="F25" s="13">
        <f t="shared" si="6"/>
        <v>1805.4</v>
      </c>
      <c r="G25" s="13"/>
      <c r="H25" s="13"/>
      <c r="I25" s="13"/>
      <c r="J25" s="15">
        <v>1805.4</v>
      </c>
      <c r="K25" s="62"/>
    </row>
    <row r="26" spans="1:11" ht="18.75" customHeight="1">
      <c r="A26" s="48"/>
      <c r="B26" s="34"/>
      <c r="C26" s="48"/>
      <c r="D26" s="48"/>
      <c r="E26" s="10">
        <v>2022</v>
      </c>
      <c r="F26" s="13">
        <f t="shared" si="6"/>
        <v>1876</v>
      </c>
      <c r="G26" s="13"/>
      <c r="H26" s="13"/>
      <c r="I26" s="13"/>
      <c r="J26" s="15">
        <v>1876</v>
      </c>
      <c r="K26" s="62"/>
    </row>
    <row r="27" spans="1:11" ht="18.75" customHeight="1">
      <c r="A27" s="48"/>
      <c r="B27" s="34"/>
      <c r="C27" s="48"/>
      <c r="D27" s="48"/>
      <c r="E27" s="10">
        <v>2023</v>
      </c>
      <c r="F27" s="13">
        <f t="shared" si="6"/>
        <v>1951</v>
      </c>
      <c r="G27" s="13"/>
      <c r="H27" s="13"/>
      <c r="I27" s="13"/>
      <c r="J27" s="15">
        <v>1951</v>
      </c>
      <c r="K27" s="62"/>
    </row>
    <row r="28" spans="1:11" ht="18.75" customHeight="1">
      <c r="A28" s="48"/>
      <c r="B28" s="34"/>
      <c r="C28" s="48"/>
      <c r="D28" s="48"/>
      <c r="E28" s="10">
        <v>2024</v>
      </c>
      <c r="F28" s="13">
        <f t="shared" si="6"/>
        <v>2029</v>
      </c>
      <c r="G28" s="13"/>
      <c r="H28" s="13"/>
      <c r="I28" s="13"/>
      <c r="J28" s="13">
        <v>2029</v>
      </c>
      <c r="K28" s="62"/>
    </row>
    <row r="29" spans="1:11" ht="18.75" customHeight="1">
      <c r="A29" s="26" t="s">
        <v>14</v>
      </c>
      <c r="B29" s="34"/>
      <c r="C29" s="49"/>
      <c r="D29" s="49"/>
      <c r="E29" s="17"/>
      <c r="F29" s="13">
        <f>SUM(F24:F28)</f>
        <v>9398.9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9398.9</v>
      </c>
      <c r="K29" s="62"/>
    </row>
    <row r="30" spans="1:11" ht="18.75" customHeight="1">
      <c r="A30" s="50" t="s">
        <v>17</v>
      </c>
      <c r="B30" s="34" t="s">
        <v>13</v>
      </c>
      <c r="C30" s="47">
        <v>2020</v>
      </c>
      <c r="D30" s="47">
        <v>2024</v>
      </c>
      <c r="E30" s="27">
        <v>2020</v>
      </c>
      <c r="F30" s="12">
        <f t="shared" ref="F30:F34" si="7">SUM(G30:J30)</f>
        <v>20786.499999999996</v>
      </c>
      <c r="G30" s="12">
        <f t="shared" ref="G30:J34" si="8">G36+G42+G48+G66+G72+G78+G84+G90+G96+G102+G108</f>
        <v>267.2</v>
      </c>
      <c r="H30" s="12">
        <f t="shared" si="8"/>
        <v>3.5</v>
      </c>
      <c r="I30" s="12">
        <f t="shared" si="8"/>
        <v>0</v>
      </c>
      <c r="J30" s="12">
        <f t="shared" si="8"/>
        <v>20515.799999999996</v>
      </c>
      <c r="K30" s="62"/>
    </row>
    <row r="31" spans="1:11" ht="18.75" customHeight="1">
      <c r="A31" s="51"/>
      <c r="B31" s="34"/>
      <c r="C31" s="48"/>
      <c r="D31" s="48"/>
      <c r="E31" s="27">
        <v>2021</v>
      </c>
      <c r="F31" s="12">
        <f t="shared" si="7"/>
        <v>21436.799999999999</v>
      </c>
      <c r="G31" s="12">
        <f t="shared" si="8"/>
        <v>271.60000000000002</v>
      </c>
      <c r="H31" s="12">
        <f t="shared" si="8"/>
        <v>3.5</v>
      </c>
      <c r="I31" s="12">
        <f t="shared" si="8"/>
        <v>0</v>
      </c>
      <c r="J31" s="12">
        <f t="shared" si="8"/>
        <v>21161.7</v>
      </c>
      <c r="K31" s="62"/>
    </row>
    <row r="32" spans="1:11" ht="18.75" customHeight="1">
      <c r="A32" s="51"/>
      <c r="B32" s="34"/>
      <c r="C32" s="48"/>
      <c r="D32" s="48"/>
      <c r="E32" s="27">
        <v>2022</v>
      </c>
      <c r="F32" s="12">
        <f t="shared" si="7"/>
        <v>22157.200000000004</v>
      </c>
      <c r="G32" s="12">
        <f t="shared" si="8"/>
        <v>285.8</v>
      </c>
      <c r="H32" s="12">
        <f t="shared" si="8"/>
        <v>3.5</v>
      </c>
      <c r="I32" s="12">
        <f t="shared" si="8"/>
        <v>0</v>
      </c>
      <c r="J32" s="12">
        <f t="shared" si="8"/>
        <v>21867.900000000005</v>
      </c>
      <c r="K32" s="62"/>
    </row>
    <row r="33" spans="1:11" ht="18.75" customHeight="1">
      <c r="A33" s="51"/>
      <c r="B33" s="34"/>
      <c r="C33" s="48"/>
      <c r="D33" s="48"/>
      <c r="E33" s="27">
        <v>2023</v>
      </c>
      <c r="F33" s="12">
        <f t="shared" si="7"/>
        <v>21104.5</v>
      </c>
      <c r="G33" s="12">
        <f t="shared" si="8"/>
        <v>0</v>
      </c>
      <c r="H33" s="12">
        <f t="shared" si="8"/>
        <v>0</v>
      </c>
      <c r="I33" s="12">
        <f t="shared" si="8"/>
        <v>0</v>
      </c>
      <c r="J33" s="12">
        <f t="shared" si="8"/>
        <v>21104.5</v>
      </c>
      <c r="K33" s="62"/>
    </row>
    <row r="34" spans="1:11" ht="18.75" customHeight="1">
      <c r="A34" s="51"/>
      <c r="B34" s="34"/>
      <c r="C34" s="48"/>
      <c r="D34" s="48"/>
      <c r="E34" s="27">
        <v>2024</v>
      </c>
      <c r="F34" s="12">
        <f t="shared" si="7"/>
        <v>21826.9</v>
      </c>
      <c r="G34" s="12">
        <f t="shared" si="8"/>
        <v>0</v>
      </c>
      <c r="H34" s="12">
        <f t="shared" si="8"/>
        <v>0</v>
      </c>
      <c r="I34" s="12">
        <f t="shared" si="8"/>
        <v>0</v>
      </c>
      <c r="J34" s="12">
        <f t="shared" si="8"/>
        <v>21826.9</v>
      </c>
      <c r="K34" s="62"/>
    </row>
    <row r="35" spans="1:11" ht="18.75" customHeight="1">
      <c r="A35" s="28" t="s">
        <v>14</v>
      </c>
      <c r="B35" s="34"/>
      <c r="C35" s="49"/>
      <c r="D35" s="49"/>
      <c r="E35" s="27"/>
      <c r="F35" s="12">
        <f>SUM(F30:F34)</f>
        <v>107311.9</v>
      </c>
      <c r="G35" s="12">
        <f>SUM(G30:G34)</f>
        <v>824.59999999999991</v>
      </c>
      <c r="H35" s="12">
        <f>SUM(H30:H34)</f>
        <v>10.5</v>
      </c>
      <c r="I35" s="12">
        <f>SUM(I30:I34)</f>
        <v>0</v>
      </c>
      <c r="J35" s="12">
        <f>SUM(J30:J34)</f>
        <v>106476.80000000002</v>
      </c>
      <c r="K35" s="62"/>
    </row>
    <row r="36" spans="1:11" ht="18.75" customHeight="1">
      <c r="A36" s="47" t="s">
        <v>18</v>
      </c>
      <c r="B36" s="34" t="s">
        <v>13</v>
      </c>
      <c r="C36" s="47">
        <v>2020</v>
      </c>
      <c r="D36" s="47">
        <v>2024</v>
      </c>
      <c r="E36" s="10">
        <v>2020</v>
      </c>
      <c r="F36" s="13">
        <f t="shared" ref="F36:F40" si="9">SUM(G36:J36)</f>
        <v>3453.6</v>
      </c>
      <c r="G36" s="13"/>
      <c r="H36" s="13"/>
      <c r="I36" s="13"/>
      <c r="J36" s="13">
        <v>3453.6</v>
      </c>
      <c r="K36" s="62" t="s">
        <v>63</v>
      </c>
    </row>
    <row r="37" spans="1:11" ht="18.75" customHeight="1">
      <c r="A37" s="48"/>
      <c r="B37" s="34"/>
      <c r="C37" s="48"/>
      <c r="D37" s="48"/>
      <c r="E37" s="10">
        <v>2021</v>
      </c>
      <c r="F37" s="13">
        <f t="shared" si="9"/>
        <v>3172.6</v>
      </c>
      <c r="G37" s="13"/>
      <c r="H37" s="13"/>
      <c r="I37" s="13"/>
      <c r="J37" s="13">
        <v>3172.6</v>
      </c>
      <c r="K37" s="62"/>
    </row>
    <row r="38" spans="1:11" ht="18.75" customHeight="1">
      <c r="A38" s="48"/>
      <c r="B38" s="34"/>
      <c r="C38" s="48"/>
      <c r="D38" s="48"/>
      <c r="E38" s="10">
        <v>2022</v>
      </c>
      <c r="F38" s="13">
        <f t="shared" si="9"/>
        <v>3299.5</v>
      </c>
      <c r="G38" s="13"/>
      <c r="H38" s="13"/>
      <c r="I38" s="13"/>
      <c r="J38" s="13">
        <v>3299.5</v>
      </c>
      <c r="K38" s="62"/>
    </row>
    <row r="39" spans="1:11" ht="18.75" customHeight="1">
      <c r="A39" s="48"/>
      <c r="B39" s="34"/>
      <c r="C39" s="48"/>
      <c r="D39" s="48"/>
      <c r="E39" s="10">
        <v>2023</v>
      </c>
      <c r="F39" s="13">
        <f t="shared" si="9"/>
        <v>3431.5</v>
      </c>
      <c r="G39" s="13"/>
      <c r="H39" s="13"/>
      <c r="I39" s="13"/>
      <c r="J39" s="15">
        <v>3431.5</v>
      </c>
      <c r="K39" s="62"/>
    </row>
    <row r="40" spans="1:11" ht="18.75" customHeight="1">
      <c r="A40" s="48"/>
      <c r="B40" s="34"/>
      <c r="C40" s="48"/>
      <c r="D40" s="48"/>
      <c r="E40" s="10">
        <v>2024</v>
      </c>
      <c r="F40" s="13">
        <f t="shared" si="9"/>
        <v>3568.8</v>
      </c>
      <c r="G40" s="13"/>
      <c r="H40" s="13"/>
      <c r="I40" s="13"/>
      <c r="J40" s="15">
        <v>3568.8</v>
      </c>
      <c r="K40" s="62"/>
    </row>
    <row r="41" spans="1:11" ht="18.75" customHeight="1">
      <c r="A41" s="26" t="s">
        <v>14</v>
      </c>
      <c r="B41" s="34"/>
      <c r="C41" s="49"/>
      <c r="D41" s="49"/>
      <c r="E41" s="17"/>
      <c r="F41" s="13">
        <f>SUM(F36:F40)</f>
        <v>16926</v>
      </c>
      <c r="G41" s="13">
        <f>SUM(G36:G40)</f>
        <v>0</v>
      </c>
      <c r="H41" s="13">
        <f>SUM(H36:H40)</f>
        <v>0</v>
      </c>
      <c r="I41" s="13">
        <f>SUM(I36:I40)</f>
        <v>0</v>
      </c>
      <c r="J41" s="13">
        <f>SUM(J36:J40)</f>
        <v>16926</v>
      </c>
      <c r="K41" s="62"/>
    </row>
    <row r="42" spans="1:11" ht="18.75" customHeight="1">
      <c r="A42" s="47" t="s">
        <v>19</v>
      </c>
      <c r="B42" s="34" t="s">
        <v>13</v>
      </c>
      <c r="C42" s="47">
        <v>2020</v>
      </c>
      <c r="D42" s="47">
        <v>2024</v>
      </c>
      <c r="E42" s="10">
        <v>2020</v>
      </c>
      <c r="F42" s="13">
        <f t="shared" ref="F42:F46" si="10">SUM(G42:J42)</f>
        <v>10747.8</v>
      </c>
      <c r="G42" s="13"/>
      <c r="H42" s="13"/>
      <c r="I42" s="13"/>
      <c r="J42" s="13">
        <v>10747.8</v>
      </c>
      <c r="K42" s="62" t="s">
        <v>64</v>
      </c>
    </row>
    <row r="43" spans="1:11" ht="18.75" customHeight="1">
      <c r="A43" s="48"/>
      <c r="B43" s="34"/>
      <c r="C43" s="48"/>
      <c r="D43" s="48"/>
      <c r="E43" s="10">
        <v>2021</v>
      </c>
      <c r="F43" s="13">
        <f t="shared" si="10"/>
        <v>11184.7</v>
      </c>
      <c r="G43" s="13"/>
      <c r="H43" s="13"/>
      <c r="I43" s="13"/>
      <c r="J43" s="13">
        <v>11184.7</v>
      </c>
      <c r="K43" s="62"/>
    </row>
    <row r="44" spans="1:11" ht="18.75" customHeight="1">
      <c r="A44" s="48"/>
      <c r="B44" s="34"/>
      <c r="C44" s="48"/>
      <c r="D44" s="48"/>
      <c r="E44" s="10">
        <v>2022</v>
      </c>
      <c r="F44" s="13">
        <f t="shared" si="10"/>
        <v>11620.7</v>
      </c>
      <c r="G44" s="13"/>
      <c r="H44" s="13"/>
      <c r="I44" s="13"/>
      <c r="J44" s="13">
        <v>11620.7</v>
      </c>
      <c r="K44" s="62"/>
    </row>
    <row r="45" spans="1:11" ht="18.75" customHeight="1">
      <c r="A45" s="48"/>
      <c r="B45" s="34"/>
      <c r="C45" s="48"/>
      <c r="D45" s="48"/>
      <c r="E45" s="10">
        <v>2023</v>
      </c>
      <c r="F45" s="13">
        <f t="shared" si="10"/>
        <v>12085.5</v>
      </c>
      <c r="G45" s="13"/>
      <c r="H45" s="13"/>
      <c r="I45" s="13"/>
      <c r="J45" s="13">
        <v>12085.5</v>
      </c>
      <c r="K45" s="62"/>
    </row>
    <row r="46" spans="1:11" ht="18.75" customHeight="1">
      <c r="A46" s="48"/>
      <c r="B46" s="34"/>
      <c r="C46" s="48"/>
      <c r="D46" s="48"/>
      <c r="E46" s="10">
        <v>2024</v>
      </c>
      <c r="F46" s="13">
        <f t="shared" si="10"/>
        <v>12568.9</v>
      </c>
      <c r="G46" s="13"/>
      <c r="H46" s="13"/>
      <c r="I46" s="13"/>
      <c r="J46" s="13">
        <v>12568.9</v>
      </c>
      <c r="K46" s="62"/>
    </row>
    <row r="47" spans="1:11" ht="18.75" customHeight="1">
      <c r="A47" s="26" t="s">
        <v>14</v>
      </c>
      <c r="B47" s="34"/>
      <c r="C47" s="49"/>
      <c r="D47" s="49"/>
      <c r="E47" s="17"/>
      <c r="F47" s="13">
        <f>SUM(F42:F46)</f>
        <v>58207.6</v>
      </c>
      <c r="G47" s="13">
        <f>SUM(G42:G46)</f>
        <v>0</v>
      </c>
      <c r="H47" s="13">
        <f>SUM(H42:H46)</f>
        <v>0</v>
      </c>
      <c r="I47" s="13">
        <f>SUM(I42:I46)</f>
        <v>0</v>
      </c>
      <c r="J47" s="13">
        <f>SUM(J42:J46)</f>
        <v>58207.6</v>
      </c>
      <c r="K47" s="62"/>
    </row>
    <row r="48" spans="1:11" ht="18.75" customHeight="1">
      <c r="A48" s="47" t="s">
        <v>32</v>
      </c>
      <c r="B48" s="34" t="s">
        <v>13</v>
      </c>
      <c r="C48" s="47">
        <v>2020</v>
      </c>
      <c r="D48" s="47">
        <v>2024</v>
      </c>
      <c r="E48" s="10">
        <v>2020</v>
      </c>
      <c r="F48" s="13">
        <f t="shared" ref="F48:F52" si="11">SUM(G48:J48)</f>
        <v>4828.2999999999993</v>
      </c>
      <c r="G48" s="13">
        <f t="shared" ref="G48:J52" si="12">G54+G60</f>
        <v>0</v>
      </c>
      <c r="H48" s="13">
        <f t="shared" si="12"/>
        <v>0</v>
      </c>
      <c r="I48" s="13">
        <f t="shared" si="12"/>
        <v>0</v>
      </c>
      <c r="J48" s="13">
        <f t="shared" si="12"/>
        <v>4828.2999999999993</v>
      </c>
      <c r="K48" s="62" t="s">
        <v>65</v>
      </c>
    </row>
    <row r="49" spans="1:11" ht="18.75" customHeight="1">
      <c r="A49" s="48"/>
      <c r="B49" s="34"/>
      <c r="C49" s="48"/>
      <c r="D49" s="48"/>
      <c r="E49" s="10">
        <v>2021</v>
      </c>
      <c r="F49" s="13">
        <f t="shared" si="11"/>
        <v>5268.2</v>
      </c>
      <c r="G49" s="13">
        <f t="shared" si="12"/>
        <v>0</v>
      </c>
      <c r="H49" s="13">
        <f t="shared" si="12"/>
        <v>0</v>
      </c>
      <c r="I49" s="13">
        <f t="shared" si="12"/>
        <v>0</v>
      </c>
      <c r="J49" s="13">
        <f t="shared" si="12"/>
        <v>5268.2</v>
      </c>
      <c r="K49" s="62"/>
    </row>
    <row r="50" spans="1:11" ht="18.75" customHeight="1">
      <c r="A50" s="48"/>
      <c r="B50" s="34"/>
      <c r="C50" s="48"/>
      <c r="D50" s="48"/>
      <c r="E50" s="10">
        <v>2022</v>
      </c>
      <c r="F50" s="13">
        <f t="shared" si="11"/>
        <v>5354.7</v>
      </c>
      <c r="G50" s="13">
        <f t="shared" si="12"/>
        <v>0</v>
      </c>
      <c r="H50" s="13">
        <f t="shared" si="12"/>
        <v>0</v>
      </c>
      <c r="I50" s="13">
        <f t="shared" si="12"/>
        <v>0</v>
      </c>
      <c r="J50" s="13">
        <f t="shared" si="12"/>
        <v>5354.7</v>
      </c>
      <c r="K50" s="62"/>
    </row>
    <row r="51" spans="1:11" ht="18.75" customHeight="1">
      <c r="A51" s="48"/>
      <c r="B51" s="34"/>
      <c r="C51" s="48"/>
      <c r="D51" s="48"/>
      <c r="E51" s="10">
        <v>2023</v>
      </c>
      <c r="F51" s="13">
        <f t="shared" si="11"/>
        <v>5542.5</v>
      </c>
      <c r="G51" s="13">
        <f t="shared" si="12"/>
        <v>0</v>
      </c>
      <c r="H51" s="13">
        <f t="shared" si="12"/>
        <v>0</v>
      </c>
      <c r="I51" s="13">
        <f t="shared" si="12"/>
        <v>0</v>
      </c>
      <c r="J51" s="13">
        <f t="shared" si="12"/>
        <v>5542.5</v>
      </c>
      <c r="K51" s="62"/>
    </row>
    <row r="52" spans="1:11" ht="18.75" customHeight="1">
      <c r="A52" s="48"/>
      <c r="B52" s="34"/>
      <c r="C52" s="48"/>
      <c r="D52" s="48"/>
      <c r="E52" s="10">
        <v>2024</v>
      </c>
      <c r="F52" s="13">
        <f t="shared" si="11"/>
        <v>5644.2</v>
      </c>
      <c r="G52" s="13">
        <f t="shared" si="12"/>
        <v>0</v>
      </c>
      <c r="H52" s="13">
        <f t="shared" si="12"/>
        <v>0</v>
      </c>
      <c r="I52" s="13">
        <f t="shared" si="12"/>
        <v>0</v>
      </c>
      <c r="J52" s="13">
        <f t="shared" si="12"/>
        <v>5644.2</v>
      </c>
      <c r="K52" s="62"/>
    </row>
    <row r="53" spans="1:11" ht="18.75" customHeight="1">
      <c r="A53" s="26" t="s">
        <v>14</v>
      </c>
      <c r="B53" s="34"/>
      <c r="C53" s="49"/>
      <c r="D53" s="49"/>
      <c r="E53" s="10"/>
      <c r="F53" s="13">
        <f>SUM(F48:F52)</f>
        <v>26637.9</v>
      </c>
      <c r="G53" s="13">
        <f>SUM(G48:G52)</f>
        <v>0</v>
      </c>
      <c r="H53" s="13">
        <f>SUM(H48:H52)</f>
        <v>0</v>
      </c>
      <c r="I53" s="13">
        <f>SUM(I48:I52)</f>
        <v>0</v>
      </c>
      <c r="J53" s="13">
        <f>SUM(J48:J52)</f>
        <v>26637.9</v>
      </c>
      <c r="K53" s="62"/>
    </row>
    <row r="54" spans="1:11" ht="18.75" customHeight="1">
      <c r="A54" s="53" t="s">
        <v>20</v>
      </c>
      <c r="B54" s="34" t="s">
        <v>13</v>
      </c>
      <c r="C54" s="47">
        <v>2020</v>
      </c>
      <c r="D54" s="47">
        <v>2024</v>
      </c>
      <c r="E54" s="29">
        <v>2020</v>
      </c>
      <c r="F54" s="16">
        <f t="shared" ref="F54:F58" si="13">SUM(G54:J54)</f>
        <v>2603.1999999999998</v>
      </c>
      <c r="G54" s="16"/>
      <c r="H54" s="16"/>
      <c r="I54" s="16"/>
      <c r="J54" s="16">
        <f>2511.2+92</f>
        <v>2603.1999999999998</v>
      </c>
      <c r="K54" s="62" t="s">
        <v>67</v>
      </c>
    </row>
    <row r="55" spans="1:11" ht="18.75" customHeight="1">
      <c r="A55" s="54"/>
      <c r="B55" s="34"/>
      <c r="C55" s="48"/>
      <c r="D55" s="48"/>
      <c r="E55" s="29">
        <v>2021</v>
      </c>
      <c r="F55" s="16">
        <f t="shared" si="13"/>
        <v>2358.1999999999998</v>
      </c>
      <c r="G55" s="16"/>
      <c r="H55" s="16"/>
      <c r="I55" s="16"/>
      <c r="J55" s="16">
        <v>2358.1999999999998</v>
      </c>
      <c r="K55" s="62"/>
    </row>
    <row r="56" spans="1:11" ht="18.75" customHeight="1">
      <c r="A56" s="54"/>
      <c r="B56" s="34"/>
      <c r="C56" s="48"/>
      <c r="D56" s="48"/>
      <c r="E56" s="29">
        <v>2022</v>
      </c>
      <c r="F56" s="16">
        <f t="shared" si="13"/>
        <v>2444.6999999999998</v>
      </c>
      <c r="G56" s="16"/>
      <c r="H56" s="16"/>
      <c r="I56" s="16"/>
      <c r="J56" s="16">
        <v>2444.6999999999998</v>
      </c>
      <c r="K56" s="62"/>
    </row>
    <row r="57" spans="1:11" ht="18.75" customHeight="1">
      <c r="A57" s="54"/>
      <c r="B57" s="34"/>
      <c r="C57" s="48"/>
      <c r="D57" s="48"/>
      <c r="E57" s="29">
        <v>2023</v>
      </c>
      <c r="F57" s="16">
        <f t="shared" si="13"/>
        <v>2542.5</v>
      </c>
      <c r="G57" s="16"/>
      <c r="H57" s="16"/>
      <c r="I57" s="16"/>
      <c r="J57" s="16">
        <v>2542.5</v>
      </c>
      <c r="K57" s="62"/>
    </row>
    <row r="58" spans="1:11" ht="18.75" customHeight="1">
      <c r="A58" s="54"/>
      <c r="B58" s="34"/>
      <c r="C58" s="48"/>
      <c r="D58" s="48"/>
      <c r="E58" s="29">
        <v>2024</v>
      </c>
      <c r="F58" s="16">
        <f t="shared" si="13"/>
        <v>2644.2</v>
      </c>
      <c r="G58" s="16"/>
      <c r="H58" s="16"/>
      <c r="I58" s="16"/>
      <c r="J58" s="16">
        <v>2644.2</v>
      </c>
      <c r="K58" s="62"/>
    </row>
    <row r="59" spans="1:11" ht="18.75" customHeight="1">
      <c r="A59" s="28" t="s">
        <v>14</v>
      </c>
      <c r="B59" s="34"/>
      <c r="C59" s="49"/>
      <c r="D59" s="49"/>
      <c r="E59" s="29"/>
      <c r="F59" s="16">
        <f>SUM(F54:F58)</f>
        <v>12592.8</v>
      </c>
      <c r="G59" s="16">
        <f>SUM(G54:G58)</f>
        <v>0</v>
      </c>
      <c r="H59" s="16">
        <f>SUM(H54:H58)</f>
        <v>0</v>
      </c>
      <c r="I59" s="16">
        <f>SUM(I54:I58)</f>
        <v>0</v>
      </c>
      <c r="J59" s="16">
        <f>SUM(J54:J58)</f>
        <v>12592.8</v>
      </c>
      <c r="K59" s="62"/>
    </row>
    <row r="60" spans="1:11" ht="18.75" customHeight="1">
      <c r="A60" s="53" t="s">
        <v>21</v>
      </c>
      <c r="B60" s="34" t="s">
        <v>13</v>
      </c>
      <c r="C60" s="47">
        <v>2020</v>
      </c>
      <c r="D60" s="47">
        <v>2024</v>
      </c>
      <c r="E60" s="29">
        <v>2020</v>
      </c>
      <c r="F60" s="16">
        <f t="shared" ref="F60:F64" si="14">SUM(G60:J60)</f>
        <v>2225.1</v>
      </c>
      <c r="G60" s="16"/>
      <c r="H60" s="16"/>
      <c r="I60" s="16"/>
      <c r="J60" s="16">
        <v>2225.1</v>
      </c>
      <c r="K60" s="62" t="s">
        <v>66</v>
      </c>
    </row>
    <row r="61" spans="1:11" ht="18.75" customHeight="1">
      <c r="A61" s="54"/>
      <c r="B61" s="34"/>
      <c r="C61" s="48"/>
      <c r="D61" s="48"/>
      <c r="E61" s="29">
        <v>2021</v>
      </c>
      <c r="F61" s="16">
        <f t="shared" si="14"/>
        <v>2910</v>
      </c>
      <c r="G61" s="16"/>
      <c r="H61" s="16"/>
      <c r="I61" s="16"/>
      <c r="J61" s="16">
        <f>2800+110</f>
        <v>2910</v>
      </c>
      <c r="K61" s="62"/>
    </row>
    <row r="62" spans="1:11" ht="18.75" customHeight="1">
      <c r="A62" s="54"/>
      <c r="B62" s="34"/>
      <c r="C62" s="48"/>
      <c r="D62" s="48"/>
      <c r="E62" s="29">
        <v>2022</v>
      </c>
      <c r="F62" s="16">
        <f t="shared" si="14"/>
        <v>2910</v>
      </c>
      <c r="G62" s="16"/>
      <c r="H62" s="16"/>
      <c r="I62" s="16"/>
      <c r="J62" s="16">
        <f>2800+110</f>
        <v>2910</v>
      </c>
      <c r="K62" s="62"/>
    </row>
    <row r="63" spans="1:11" ht="18.75" customHeight="1">
      <c r="A63" s="54"/>
      <c r="B63" s="34"/>
      <c r="C63" s="48"/>
      <c r="D63" s="48"/>
      <c r="E63" s="29">
        <v>2023</v>
      </c>
      <c r="F63" s="16">
        <f t="shared" si="14"/>
        <v>3000</v>
      </c>
      <c r="G63" s="16"/>
      <c r="H63" s="16"/>
      <c r="I63" s="16"/>
      <c r="J63" s="16">
        <v>3000</v>
      </c>
      <c r="K63" s="62"/>
    </row>
    <row r="64" spans="1:11" ht="18.75" customHeight="1">
      <c r="A64" s="54"/>
      <c r="B64" s="34"/>
      <c r="C64" s="48"/>
      <c r="D64" s="48"/>
      <c r="E64" s="29">
        <v>2024</v>
      </c>
      <c r="F64" s="16">
        <f t="shared" si="14"/>
        <v>3000</v>
      </c>
      <c r="G64" s="16"/>
      <c r="H64" s="16"/>
      <c r="I64" s="16"/>
      <c r="J64" s="16">
        <v>3000</v>
      </c>
      <c r="K64" s="62"/>
    </row>
    <row r="65" spans="1:11" ht="18.75" customHeight="1">
      <c r="A65" s="26" t="s">
        <v>14</v>
      </c>
      <c r="B65" s="34"/>
      <c r="C65" s="49"/>
      <c r="D65" s="49"/>
      <c r="E65" s="29"/>
      <c r="F65" s="16">
        <f>SUM(F60:F64)</f>
        <v>14045.1</v>
      </c>
      <c r="G65" s="16">
        <f>SUM(G60:G64)</f>
        <v>0</v>
      </c>
      <c r="H65" s="16">
        <f>SUM(H60:H64)</f>
        <v>0</v>
      </c>
      <c r="I65" s="16">
        <f>SUM(I60:I64)</f>
        <v>0</v>
      </c>
      <c r="J65" s="16">
        <f>SUM(J60:J64)</f>
        <v>14045.1</v>
      </c>
      <c r="K65" s="62"/>
    </row>
    <row r="66" spans="1:11" ht="18.75" customHeight="1">
      <c r="A66" s="47" t="s">
        <v>22</v>
      </c>
      <c r="B66" s="34" t="s">
        <v>13</v>
      </c>
      <c r="C66" s="47">
        <v>2020</v>
      </c>
      <c r="D66" s="47">
        <v>2024</v>
      </c>
      <c r="E66" s="10">
        <v>2020</v>
      </c>
      <c r="F66" s="13">
        <f t="shared" ref="F66:F70" si="15">SUM(G66:J66)</f>
        <v>183.6</v>
      </c>
      <c r="G66" s="13"/>
      <c r="H66" s="13"/>
      <c r="I66" s="13"/>
      <c r="J66" s="13">
        <v>183.6</v>
      </c>
      <c r="K66" s="62" t="s">
        <v>71</v>
      </c>
    </row>
    <row r="67" spans="1:11" ht="18.75" customHeight="1">
      <c r="A67" s="48"/>
      <c r="B67" s="34"/>
      <c r="C67" s="48"/>
      <c r="D67" s="48"/>
      <c r="E67" s="10">
        <v>2021</v>
      </c>
      <c r="F67" s="13">
        <f t="shared" si="15"/>
        <v>190.3</v>
      </c>
      <c r="G67" s="13"/>
      <c r="H67" s="13"/>
      <c r="I67" s="13"/>
      <c r="J67" s="13">
        <v>190.3</v>
      </c>
      <c r="K67" s="62"/>
    </row>
    <row r="68" spans="1:11" ht="18.75" customHeight="1">
      <c r="A68" s="48"/>
      <c r="B68" s="34"/>
      <c r="C68" s="48"/>
      <c r="D68" s="48"/>
      <c r="E68" s="10">
        <v>2022</v>
      </c>
      <c r="F68" s="13">
        <f t="shared" si="15"/>
        <v>197.3</v>
      </c>
      <c r="G68" s="13"/>
      <c r="H68" s="13"/>
      <c r="I68" s="13"/>
      <c r="J68" s="13">
        <v>197.3</v>
      </c>
      <c r="K68" s="62"/>
    </row>
    <row r="69" spans="1:11" ht="18.75" customHeight="1">
      <c r="A69" s="48"/>
      <c r="B69" s="34"/>
      <c r="C69" s="48"/>
      <c r="D69" s="48"/>
      <c r="E69" s="10">
        <v>2023</v>
      </c>
      <c r="F69" s="13">
        <f t="shared" si="15"/>
        <v>0</v>
      </c>
      <c r="G69" s="13"/>
      <c r="H69" s="13"/>
      <c r="I69" s="13"/>
      <c r="J69" s="13">
        <v>0</v>
      </c>
      <c r="K69" s="62"/>
    </row>
    <row r="70" spans="1:11" ht="18.75" customHeight="1">
      <c r="A70" s="48"/>
      <c r="B70" s="34"/>
      <c r="C70" s="48"/>
      <c r="D70" s="48"/>
      <c r="E70" s="10">
        <v>2024</v>
      </c>
      <c r="F70" s="13">
        <f t="shared" si="15"/>
        <v>0</v>
      </c>
      <c r="G70" s="13"/>
      <c r="H70" s="13"/>
      <c r="I70" s="13"/>
      <c r="J70" s="13">
        <v>0</v>
      </c>
      <c r="K70" s="62"/>
    </row>
    <row r="71" spans="1:11" ht="18.75" customHeight="1">
      <c r="A71" s="26" t="s">
        <v>14</v>
      </c>
      <c r="B71" s="34"/>
      <c r="C71" s="49"/>
      <c r="D71" s="49"/>
      <c r="E71" s="17"/>
      <c r="F71" s="11">
        <f>SUM(F66:F70)</f>
        <v>571.20000000000005</v>
      </c>
      <c r="G71" s="11">
        <f>SUM(G66:G70)</f>
        <v>0</v>
      </c>
      <c r="H71" s="11">
        <f>SUM(H66:H70)</f>
        <v>0</v>
      </c>
      <c r="I71" s="11">
        <f>SUM(I66:I70)</f>
        <v>0</v>
      </c>
      <c r="J71" s="11">
        <f>SUM(J66:J70)</f>
        <v>571.20000000000005</v>
      </c>
      <c r="K71" s="62"/>
    </row>
    <row r="72" spans="1:11" ht="18.75" customHeight="1">
      <c r="A72" s="47" t="s">
        <v>23</v>
      </c>
      <c r="B72" s="34" t="s">
        <v>13</v>
      </c>
      <c r="C72" s="47">
        <v>2020</v>
      </c>
      <c r="D72" s="47">
        <v>2024</v>
      </c>
      <c r="E72" s="10">
        <v>2020</v>
      </c>
      <c r="F72" s="13">
        <f t="shared" ref="F72:F76" si="16">SUM(G72:J72)</f>
        <v>770.2</v>
      </c>
      <c r="G72" s="13"/>
      <c r="H72" s="13"/>
      <c r="I72" s="13"/>
      <c r="J72" s="13">
        <v>770.2</v>
      </c>
      <c r="K72" s="62" t="s">
        <v>72</v>
      </c>
    </row>
    <row r="73" spans="1:11" ht="18.75" customHeight="1">
      <c r="A73" s="48"/>
      <c r="B73" s="34"/>
      <c r="C73" s="48"/>
      <c r="D73" s="48"/>
      <c r="E73" s="10">
        <v>2021</v>
      </c>
      <c r="F73" s="13">
        <f t="shared" si="16"/>
        <v>800</v>
      </c>
      <c r="G73" s="13"/>
      <c r="H73" s="13"/>
      <c r="I73" s="13"/>
      <c r="J73" s="13">
        <v>800</v>
      </c>
      <c r="K73" s="62"/>
    </row>
    <row r="74" spans="1:11" ht="18.75" customHeight="1">
      <c r="A74" s="48"/>
      <c r="B74" s="34"/>
      <c r="C74" s="48"/>
      <c r="D74" s="48"/>
      <c r="E74" s="10">
        <v>2022</v>
      </c>
      <c r="F74" s="13">
        <f t="shared" si="16"/>
        <v>830.9</v>
      </c>
      <c r="G74" s="13"/>
      <c r="H74" s="13"/>
      <c r="I74" s="13"/>
      <c r="J74" s="13">
        <v>830.9</v>
      </c>
      <c r="K74" s="62"/>
    </row>
    <row r="75" spans="1:11" ht="18.75" customHeight="1">
      <c r="A75" s="48"/>
      <c r="B75" s="34"/>
      <c r="C75" s="48"/>
      <c r="D75" s="48"/>
      <c r="E75" s="10">
        <v>2023</v>
      </c>
      <c r="F75" s="13">
        <f t="shared" si="16"/>
        <v>0</v>
      </c>
      <c r="G75" s="13"/>
      <c r="H75" s="13"/>
      <c r="I75" s="13"/>
      <c r="J75" s="13">
        <v>0</v>
      </c>
      <c r="K75" s="62"/>
    </row>
    <row r="76" spans="1:11" ht="18.75" customHeight="1">
      <c r="A76" s="48"/>
      <c r="B76" s="34"/>
      <c r="C76" s="48"/>
      <c r="D76" s="48"/>
      <c r="E76" s="10">
        <v>2024</v>
      </c>
      <c r="F76" s="13">
        <f t="shared" si="16"/>
        <v>0</v>
      </c>
      <c r="G76" s="13"/>
      <c r="H76" s="13"/>
      <c r="I76" s="13"/>
      <c r="J76" s="13">
        <v>0</v>
      </c>
      <c r="K76" s="62"/>
    </row>
    <row r="77" spans="1:11" ht="18.75" customHeight="1">
      <c r="A77" s="26" t="s">
        <v>14</v>
      </c>
      <c r="B77" s="34"/>
      <c r="C77" s="49"/>
      <c r="D77" s="49"/>
      <c r="E77" s="17"/>
      <c r="F77" s="11">
        <f>SUM(F72:F76)</f>
        <v>2401.1</v>
      </c>
      <c r="G77" s="11">
        <f>SUM(G72:G76)</f>
        <v>0</v>
      </c>
      <c r="H77" s="11">
        <f>SUM(H72:H76)</f>
        <v>0</v>
      </c>
      <c r="I77" s="11">
        <f>SUM(I72:I76)</f>
        <v>0</v>
      </c>
      <c r="J77" s="11">
        <f>SUM(J72:J76)</f>
        <v>2401.1</v>
      </c>
      <c r="K77" s="62"/>
    </row>
    <row r="78" spans="1:11" ht="18.75" customHeight="1">
      <c r="A78" s="47" t="s">
        <v>24</v>
      </c>
      <c r="B78" s="34" t="s">
        <v>13</v>
      </c>
      <c r="C78" s="47">
        <v>2020</v>
      </c>
      <c r="D78" s="47">
        <v>2024</v>
      </c>
      <c r="E78" s="10">
        <v>2020</v>
      </c>
      <c r="F78" s="13">
        <f t="shared" ref="F78:F82" si="17">SUM(G78:J78)</f>
        <v>353.6</v>
      </c>
      <c r="G78" s="13"/>
      <c r="H78" s="13"/>
      <c r="I78" s="13"/>
      <c r="J78" s="13">
        <v>353.6</v>
      </c>
      <c r="K78" s="62" t="s">
        <v>73</v>
      </c>
    </row>
    <row r="79" spans="1:11" ht="18.75" customHeight="1">
      <c r="A79" s="48"/>
      <c r="B79" s="34"/>
      <c r="C79" s="48"/>
      <c r="D79" s="48"/>
      <c r="E79" s="10">
        <v>2021</v>
      </c>
      <c r="F79" s="13">
        <f t="shared" si="17"/>
        <v>367</v>
      </c>
      <c r="G79" s="13"/>
      <c r="H79" s="13"/>
      <c r="I79" s="13"/>
      <c r="J79" s="13">
        <v>367</v>
      </c>
      <c r="K79" s="62"/>
    </row>
    <row r="80" spans="1:11" ht="18.75" customHeight="1">
      <c r="A80" s="48"/>
      <c r="B80" s="34"/>
      <c r="C80" s="48"/>
      <c r="D80" s="48"/>
      <c r="E80" s="10">
        <v>2022</v>
      </c>
      <c r="F80" s="13">
        <f t="shared" si="17"/>
        <v>380.9</v>
      </c>
      <c r="G80" s="13"/>
      <c r="H80" s="13"/>
      <c r="I80" s="13"/>
      <c r="J80" s="13">
        <v>380.9</v>
      </c>
      <c r="K80" s="62"/>
    </row>
    <row r="81" spans="1:11" ht="18.75" customHeight="1">
      <c r="A81" s="48"/>
      <c r="B81" s="34"/>
      <c r="C81" s="48"/>
      <c r="D81" s="48"/>
      <c r="E81" s="10">
        <v>2023</v>
      </c>
      <c r="F81" s="13">
        <f t="shared" si="17"/>
        <v>0</v>
      </c>
      <c r="G81" s="13"/>
      <c r="H81" s="13"/>
      <c r="I81" s="13"/>
      <c r="J81" s="13">
        <v>0</v>
      </c>
      <c r="K81" s="62"/>
    </row>
    <row r="82" spans="1:11" ht="18.75" customHeight="1">
      <c r="A82" s="48"/>
      <c r="B82" s="34"/>
      <c r="C82" s="48"/>
      <c r="D82" s="48"/>
      <c r="E82" s="10">
        <v>2024</v>
      </c>
      <c r="F82" s="13">
        <f t="shared" si="17"/>
        <v>0</v>
      </c>
      <c r="G82" s="13"/>
      <c r="H82" s="13"/>
      <c r="I82" s="13"/>
      <c r="J82" s="13">
        <v>0</v>
      </c>
      <c r="K82" s="62"/>
    </row>
    <row r="83" spans="1:11" ht="18.75" customHeight="1">
      <c r="A83" s="26" t="s">
        <v>14</v>
      </c>
      <c r="B83" s="34"/>
      <c r="C83" s="49"/>
      <c r="D83" s="49"/>
      <c r="E83" s="17"/>
      <c r="F83" s="11">
        <f>SUM(F78:F82)</f>
        <v>1101.5</v>
      </c>
      <c r="G83" s="11">
        <f>SUM(G78:G82)</f>
        <v>0</v>
      </c>
      <c r="H83" s="11">
        <f>SUM(H78:H82)</f>
        <v>0</v>
      </c>
      <c r="I83" s="11">
        <f>SUM(I78:I82)</f>
        <v>0</v>
      </c>
      <c r="J83" s="11">
        <f>SUM(J78:J82)</f>
        <v>1101.5</v>
      </c>
      <c r="K83" s="62"/>
    </row>
    <row r="84" spans="1:11" ht="18.75" customHeight="1">
      <c r="A84" s="47" t="s">
        <v>25</v>
      </c>
      <c r="B84" s="34" t="s">
        <v>13</v>
      </c>
      <c r="C84" s="47">
        <v>2020</v>
      </c>
      <c r="D84" s="47">
        <v>2024</v>
      </c>
      <c r="E84" s="10">
        <v>2020</v>
      </c>
      <c r="F84" s="13">
        <f t="shared" ref="F84:F88" si="18">SUM(G84:J84)</f>
        <v>128.69999999999999</v>
      </c>
      <c r="G84" s="13"/>
      <c r="H84" s="13"/>
      <c r="I84" s="13"/>
      <c r="J84" s="13">
        <v>128.69999999999999</v>
      </c>
      <c r="K84" s="62" t="s">
        <v>74</v>
      </c>
    </row>
    <row r="85" spans="1:11" ht="18.75" customHeight="1">
      <c r="A85" s="48"/>
      <c r="B85" s="34"/>
      <c r="C85" s="48"/>
      <c r="D85" s="48"/>
      <c r="E85" s="10">
        <v>2021</v>
      </c>
      <c r="F85" s="13">
        <f t="shared" si="18"/>
        <v>133.9</v>
      </c>
      <c r="G85" s="13"/>
      <c r="H85" s="13"/>
      <c r="I85" s="13"/>
      <c r="J85" s="13">
        <v>133.9</v>
      </c>
      <c r="K85" s="62"/>
    </row>
    <row r="86" spans="1:11" ht="18.75" customHeight="1">
      <c r="A86" s="48"/>
      <c r="B86" s="34"/>
      <c r="C86" s="48"/>
      <c r="D86" s="48"/>
      <c r="E86" s="10">
        <v>2022</v>
      </c>
      <c r="F86" s="13">
        <f t="shared" si="18"/>
        <v>138.9</v>
      </c>
      <c r="G86" s="13"/>
      <c r="H86" s="13"/>
      <c r="I86" s="13"/>
      <c r="J86" s="13">
        <v>138.9</v>
      </c>
      <c r="K86" s="62"/>
    </row>
    <row r="87" spans="1:11" ht="18.75" customHeight="1">
      <c r="A87" s="48"/>
      <c r="B87" s="34"/>
      <c r="C87" s="48"/>
      <c r="D87" s="48"/>
      <c r="E87" s="10">
        <v>2023</v>
      </c>
      <c r="F87" s="13">
        <f t="shared" si="18"/>
        <v>0</v>
      </c>
      <c r="G87" s="13"/>
      <c r="H87" s="13"/>
      <c r="I87" s="13"/>
      <c r="J87" s="13">
        <v>0</v>
      </c>
      <c r="K87" s="62"/>
    </row>
    <row r="88" spans="1:11" ht="18.75" customHeight="1">
      <c r="A88" s="48"/>
      <c r="B88" s="34"/>
      <c r="C88" s="48"/>
      <c r="D88" s="48"/>
      <c r="E88" s="10">
        <v>2024</v>
      </c>
      <c r="F88" s="13">
        <f t="shared" si="18"/>
        <v>0</v>
      </c>
      <c r="G88" s="13"/>
      <c r="H88" s="13"/>
      <c r="I88" s="13"/>
      <c r="J88" s="13">
        <v>0</v>
      </c>
      <c r="K88" s="62"/>
    </row>
    <row r="89" spans="1:11" ht="18.75" customHeight="1">
      <c r="A89" s="26" t="s">
        <v>14</v>
      </c>
      <c r="B89" s="34"/>
      <c r="C89" s="49"/>
      <c r="D89" s="49"/>
      <c r="E89" s="17"/>
      <c r="F89" s="11">
        <f>SUM(F84:F88)</f>
        <v>401.5</v>
      </c>
      <c r="G89" s="11">
        <f>SUM(G84:G88)</f>
        <v>0</v>
      </c>
      <c r="H89" s="11">
        <f>SUM(H84:H88)</f>
        <v>0</v>
      </c>
      <c r="I89" s="11">
        <f>SUM(I84:I88)</f>
        <v>0</v>
      </c>
      <c r="J89" s="11">
        <f>SUM(J84:J88)</f>
        <v>401.5</v>
      </c>
      <c r="K89" s="62"/>
    </row>
    <row r="90" spans="1:11" ht="18.75" customHeight="1">
      <c r="A90" s="47" t="s">
        <v>26</v>
      </c>
      <c r="B90" s="34" t="s">
        <v>13</v>
      </c>
      <c r="C90" s="47">
        <v>2020</v>
      </c>
      <c r="D90" s="47">
        <v>2024</v>
      </c>
      <c r="E90" s="10">
        <v>2020</v>
      </c>
      <c r="F90" s="13">
        <f t="shared" ref="F90:F94" si="19">SUM(G90:J90)</f>
        <v>25</v>
      </c>
      <c r="G90" s="13"/>
      <c r="H90" s="13"/>
      <c r="I90" s="13"/>
      <c r="J90" s="13">
        <v>25</v>
      </c>
      <c r="K90" s="62" t="s">
        <v>68</v>
      </c>
    </row>
    <row r="91" spans="1:11" ht="18.75" customHeight="1">
      <c r="A91" s="48"/>
      <c r="B91" s="34"/>
      <c r="C91" s="48"/>
      <c r="D91" s="48"/>
      <c r="E91" s="10">
        <v>2021</v>
      </c>
      <c r="F91" s="13">
        <f t="shared" si="19"/>
        <v>25</v>
      </c>
      <c r="G91" s="13"/>
      <c r="H91" s="13"/>
      <c r="I91" s="13"/>
      <c r="J91" s="13">
        <v>25</v>
      </c>
      <c r="K91" s="62"/>
    </row>
    <row r="92" spans="1:11" ht="18.75" customHeight="1">
      <c r="A92" s="48"/>
      <c r="B92" s="34"/>
      <c r="C92" s="48"/>
      <c r="D92" s="48"/>
      <c r="E92" s="10">
        <v>2022</v>
      </c>
      <c r="F92" s="13">
        <f t="shared" si="19"/>
        <v>25</v>
      </c>
      <c r="G92" s="13"/>
      <c r="H92" s="13"/>
      <c r="I92" s="13"/>
      <c r="J92" s="13">
        <v>25</v>
      </c>
      <c r="K92" s="62"/>
    </row>
    <row r="93" spans="1:11" ht="18.75" customHeight="1">
      <c r="A93" s="48"/>
      <c r="B93" s="34"/>
      <c r="C93" s="48"/>
      <c r="D93" s="48"/>
      <c r="E93" s="10">
        <v>2023</v>
      </c>
      <c r="F93" s="13">
        <f t="shared" si="19"/>
        <v>25</v>
      </c>
      <c r="G93" s="13"/>
      <c r="H93" s="13"/>
      <c r="I93" s="13"/>
      <c r="J93" s="13">
        <v>25</v>
      </c>
      <c r="K93" s="62"/>
    </row>
    <row r="94" spans="1:11" ht="18.75" customHeight="1">
      <c r="A94" s="48"/>
      <c r="B94" s="34"/>
      <c r="C94" s="48"/>
      <c r="D94" s="48"/>
      <c r="E94" s="10">
        <v>2024</v>
      </c>
      <c r="F94" s="13">
        <f t="shared" si="19"/>
        <v>25</v>
      </c>
      <c r="G94" s="13"/>
      <c r="H94" s="13"/>
      <c r="I94" s="13"/>
      <c r="J94" s="13">
        <v>25</v>
      </c>
      <c r="K94" s="62"/>
    </row>
    <row r="95" spans="1:11" ht="18.75" customHeight="1">
      <c r="A95" s="26" t="s">
        <v>14</v>
      </c>
      <c r="B95" s="34"/>
      <c r="C95" s="49"/>
      <c r="D95" s="49"/>
      <c r="E95" s="17"/>
      <c r="F95" s="11">
        <f>SUM(F90:F94)</f>
        <v>125</v>
      </c>
      <c r="G95" s="11">
        <f>SUM(G90:G94)</f>
        <v>0</v>
      </c>
      <c r="H95" s="11">
        <f>SUM(H90:H94)</f>
        <v>0</v>
      </c>
      <c r="I95" s="11">
        <f>SUM(I90:I94)</f>
        <v>0</v>
      </c>
      <c r="J95" s="11">
        <f>SUM(J90:J94)</f>
        <v>125</v>
      </c>
      <c r="K95" s="62"/>
    </row>
    <row r="96" spans="1:11" ht="18.75" customHeight="1">
      <c r="A96" s="47" t="s">
        <v>27</v>
      </c>
      <c r="B96" s="34" t="s">
        <v>13</v>
      </c>
      <c r="C96" s="47">
        <v>2020</v>
      </c>
      <c r="D96" s="47">
        <v>2024</v>
      </c>
      <c r="E96" s="10">
        <v>2020</v>
      </c>
      <c r="F96" s="13">
        <f t="shared" ref="F96:F100" si="20">SUM(G96:J96)</f>
        <v>25</v>
      </c>
      <c r="G96" s="13"/>
      <c r="H96" s="13"/>
      <c r="I96" s="13"/>
      <c r="J96" s="13">
        <v>25</v>
      </c>
      <c r="K96" s="62" t="s">
        <v>69</v>
      </c>
    </row>
    <row r="97" spans="1:11" ht="18.75" customHeight="1">
      <c r="A97" s="48"/>
      <c r="B97" s="34"/>
      <c r="C97" s="48"/>
      <c r="D97" s="48"/>
      <c r="E97" s="10">
        <v>2021</v>
      </c>
      <c r="F97" s="13">
        <f t="shared" si="20"/>
        <v>20</v>
      </c>
      <c r="G97" s="13"/>
      <c r="H97" s="13"/>
      <c r="I97" s="13"/>
      <c r="J97" s="13">
        <v>20</v>
      </c>
      <c r="K97" s="62"/>
    </row>
    <row r="98" spans="1:11" ht="18.75" customHeight="1">
      <c r="A98" s="48"/>
      <c r="B98" s="34"/>
      <c r="C98" s="48"/>
      <c r="D98" s="48"/>
      <c r="E98" s="10">
        <v>2022</v>
      </c>
      <c r="F98" s="13">
        <f t="shared" si="20"/>
        <v>20</v>
      </c>
      <c r="G98" s="13"/>
      <c r="H98" s="13"/>
      <c r="I98" s="13"/>
      <c r="J98" s="13">
        <v>20</v>
      </c>
      <c r="K98" s="62"/>
    </row>
    <row r="99" spans="1:11" ht="18.75" customHeight="1">
      <c r="A99" s="48"/>
      <c r="B99" s="34"/>
      <c r="C99" s="48"/>
      <c r="D99" s="48"/>
      <c r="E99" s="10">
        <v>2023</v>
      </c>
      <c r="F99" s="13">
        <f t="shared" si="20"/>
        <v>20</v>
      </c>
      <c r="G99" s="13"/>
      <c r="H99" s="13"/>
      <c r="I99" s="13"/>
      <c r="J99" s="13">
        <v>20</v>
      </c>
      <c r="K99" s="62"/>
    </row>
    <row r="100" spans="1:11" ht="18.75" customHeight="1">
      <c r="A100" s="48"/>
      <c r="B100" s="34"/>
      <c r="C100" s="48"/>
      <c r="D100" s="48"/>
      <c r="E100" s="10">
        <v>2024</v>
      </c>
      <c r="F100" s="13">
        <f t="shared" si="20"/>
        <v>20</v>
      </c>
      <c r="G100" s="13"/>
      <c r="H100" s="13"/>
      <c r="I100" s="13"/>
      <c r="J100" s="13">
        <v>20</v>
      </c>
      <c r="K100" s="62"/>
    </row>
    <row r="101" spans="1:11" ht="18.75" customHeight="1">
      <c r="A101" s="26" t="s">
        <v>14</v>
      </c>
      <c r="B101" s="34"/>
      <c r="C101" s="49"/>
      <c r="D101" s="49"/>
      <c r="E101" s="17"/>
      <c r="F101" s="11">
        <f>SUM(F96:F100)</f>
        <v>105</v>
      </c>
      <c r="G101" s="11">
        <f>SUM(G96:G100)</f>
        <v>0</v>
      </c>
      <c r="H101" s="11">
        <f>SUM(H96:H100)</f>
        <v>0</v>
      </c>
      <c r="I101" s="11">
        <f>SUM(I96:I100)</f>
        <v>0</v>
      </c>
      <c r="J101" s="11">
        <f>SUM(J96:J100)</f>
        <v>105</v>
      </c>
      <c r="K101" s="62"/>
    </row>
    <row r="102" spans="1:11" ht="18.75" customHeight="1">
      <c r="A102" s="47" t="s">
        <v>28</v>
      </c>
      <c r="B102" s="34" t="s">
        <v>13</v>
      </c>
      <c r="C102" s="47">
        <v>2020</v>
      </c>
      <c r="D102" s="47">
        <v>2024</v>
      </c>
      <c r="E102" s="10">
        <v>2020</v>
      </c>
      <c r="F102" s="13">
        <f>SUM(G102:J102)</f>
        <v>3.5</v>
      </c>
      <c r="G102" s="13"/>
      <c r="H102" s="13">
        <v>3.5</v>
      </c>
      <c r="I102" s="13"/>
      <c r="J102" s="13"/>
      <c r="K102" s="62"/>
    </row>
    <row r="103" spans="1:11" ht="18.75" customHeight="1">
      <c r="A103" s="48"/>
      <c r="B103" s="34"/>
      <c r="C103" s="48"/>
      <c r="D103" s="48"/>
      <c r="E103" s="10">
        <v>2021</v>
      </c>
      <c r="F103" s="13">
        <f t="shared" ref="F103:F112" si="21">SUM(G103:J103)</f>
        <v>3.5</v>
      </c>
      <c r="G103" s="13"/>
      <c r="H103" s="13">
        <v>3.5</v>
      </c>
      <c r="I103" s="13"/>
      <c r="J103" s="13"/>
      <c r="K103" s="62"/>
    </row>
    <row r="104" spans="1:11" ht="18.75" customHeight="1">
      <c r="A104" s="48"/>
      <c r="B104" s="34"/>
      <c r="C104" s="48"/>
      <c r="D104" s="48"/>
      <c r="E104" s="10">
        <v>2022</v>
      </c>
      <c r="F104" s="13">
        <f t="shared" si="21"/>
        <v>3.5</v>
      </c>
      <c r="G104" s="13"/>
      <c r="H104" s="13">
        <v>3.5</v>
      </c>
      <c r="I104" s="13"/>
      <c r="J104" s="13"/>
      <c r="K104" s="62"/>
    </row>
    <row r="105" spans="1:11" ht="18.75" customHeight="1">
      <c r="A105" s="48"/>
      <c r="B105" s="34"/>
      <c r="C105" s="48"/>
      <c r="D105" s="48"/>
      <c r="E105" s="10">
        <v>2023</v>
      </c>
      <c r="F105" s="13">
        <f t="shared" si="21"/>
        <v>0</v>
      </c>
      <c r="G105" s="13"/>
      <c r="H105" s="13">
        <v>0</v>
      </c>
      <c r="I105" s="13"/>
      <c r="J105" s="13"/>
      <c r="K105" s="62"/>
    </row>
    <row r="106" spans="1:11" ht="18.75" customHeight="1">
      <c r="A106" s="48"/>
      <c r="B106" s="34"/>
      <c r="C106" s="48"/>
      <c r="D106" s="48"/>
      <c r="E106" s="10">
        <v>2024</v>
      </c>
      <c r="F106" s="13">
        <f t="shared" si="21"/>
        <v>0</v>
      </c>
      <c r="G106" s="13"/>
      <c r="H106" s="13">
        <v>0</v>
      </c>
      <c r="I106" s="13"/>
      <c r="J106" s="13"/>
      <c r="K106" s="62"/>
    </row>
    <row r="107" spans="1:11" ht="18.75" customHeight="1">
      <c r="A107" s="26" t="s">
        <v>14</v>
      </c>
      <c r="B107" s="34"/>
      <c r="C107" s="49"/>
      <c r="D107" s="49"/>
      <c r="E107" s="17"/>
      <c r="F107" s="11">
        <f>SUM(F102:F106)</f>
        <v>10.5</v>
      </c>
      <c r="G107" s="11">
        <f>SUM(G102:G106)</f>
        <v>0</v>
      </c>
      <c r="H107" s="11">
        <f>SUM(H102:H106)</f>
        <v>10.5</v>
      </c>
      <c r="I107" s="11">
        <f>SUM(I102:I106)</f>
        <v>0</v>
      </c>
      <c r="J107" s="11">
        <f>SUM(J102:J106)</f>
        <v>0</v>
      </c>
      <c r="K107" s="62"/>
    </row>
    <row r="108" spans="1:11" ht="18.75" customHeight="1">
      <c r="A108" s="47" t="s">
        <v>29</v>
      </c>
      <c r="B108" s="34" t="s">
        <v>13</v>
      </c>
      <c r="C108" s="47">
        <v>2020</v>
      </c>
      <c r="D108" s="47">
        <v>2024</v>
      </c>
      <c r="E108" s="10">
        <v>2020</v>
      </c>
      <c r="F108" s="13">
        <f t="shared" si="21"/>
        <v>267.2</v>
      </c>
      <c r="G108" s="13">
        <v>267.2</v>
      </c>
      <c r="H108" s="13"/>
      <c r="I108" s="13"/>
      <c r="J108" s="13"/>
      <c r="K108" s="62"/>
    </row>
    <row r="109" spans="1:11" ht="18.75" customHeight="1">
      <c r="A109" s="48"/>
      <c r="B109" s="34"/>
      <c r="C109" s="48"/>
      <c r="D109" s="48"/>
      <c r="E109" s="10">
        <v>2021</v>
      </c>
      <c r="F109" s="13">
        <f t="shared" si="21"/>
        <v>271.60000000000002</v>
      </c>
      <c r="G109" s="13">
        <v>271.60000000000002</v>
      </c>
      <c r="H109" s="13"/>
      <c r="I109" s="13"/>
      <c r="J109" s="13"/>
      <c r="K109" s="62"/>
    </row>
    <row r="110" spans="1:11" ht="18.75" customHeight="1">
      <c r="A110" s="48"/>
      <c r="B110" s="34"/>
      <c r="C110" s="48"/>
      <c r="D110" s="48"/>
      <c r="E110" s="10">
        <v>2022</v>
      </c>
      <c r="F110" s="13">
        <f t="shared" si="21"/>
        <v>285.8</v>
      </c>
      <c r="G110" s="13">
        <v>285.8</v>
      </c>
      <c r="H110" s="13"/>
      <c r="I110" s="13"/>
      <c r="J110" s="13"/>
      <c r="K110" s="62"/>
    </row>
    <row r="111" spans="1:11" ht="18.75" customHeight="1">
      <c r="A111" s="48"/>
      <c r="B111" s="34"/>
      <c r="C111" s="48"/>
      <c r="D111" s="48"/>
      <c r="E111" s="10">
        <v>2023</v>
      </c>
      <c r="F111" s="13">
        <f t="shared" si="21"/>
        <v>0</v>
      </c>
      <c r="G111" s="13">
        <v>0</v>
      </c>
      <c r="H111" s="13"/>
      <c r="I111" s="13"/>
      <c r="J111" s="13"/>
      <c r="K111" s="62"/>
    </row>
    <row r="112" spans="1:11" ht="18.75" customHeight="1">
      <c r="A112" s="48"/>
      <c r="B112" s="34"/>
      <c r="C112" s="48"/>
      <c r="D112" s="48"/>
      <c r="E112" s="10">
        <v>2024</v>
      </c>
      <c r="F112" s="13">
        <f t="shared" si="21"/>
        <v>0</v>
      </c>
      <c r="G112" s="13">
        <v>0</v>
      </c>
      <c r="H112" s="13"/>
      <c r="I112" s="13"/>
      <c r="J112" s="13"/>
      <c r="K112" s="62"/>
    </row>
    <row r="113" spans="1:11" ht="18.75" customHeight="1">
      <c r="A113" s="26" t="s">
        <v>14</v>
      </c>
      <c r="B113" s="34"/>
      <c r="C113" s="49"/>
      <c r="D113" s="49"/>
      <c r="E113" s="17"/>
      <c r="F113" s="11">
        <f>SUM(F108:F112)</f>
        <v>824.59999999999991</v>
      </c>
      <c r="G113" s="11">
        <f>SUM(G108:G112)</f>
        <v>824.59999999999991</v>
      </c>
      <c r="H113" s="11">
        <f>SUM(H108:H112)</f>
        <v>0</v>
      </c>
      <c r="I113" s="11">
        <f>SUM(I108:I112)</f>
        <v>0</v>
      </c>
      <c r="J113" s="11">
        <f>SUM(J108:J112)</f>
        <v>0</v>
      </c>
      <c r="K113" s="62"/>
    </row>
    <row r="114" spans="1:11" ht="18.75" customHeight="1">
      <c r="A114" s="50" t="s">
        <v>60</v>
      </c>
      <c r="B114" s="47"/>
      <c r="C114" s="47"/>
      <c r="D114" s="47"/>
      <c r="E114" s="27">
        <v>2020</v>
      </c>
      <c r="F114" s="12">
        <f>SUM(G114:J114)</f>
        <v>42.7</v>
      </c>
      <c r="G114" s="12">
        <f t="shared" ref="G114:I114" si="22">G120+G126</f>
        <v>0</v>
      </c>
      <c r="H114" s="12">
        <f t="shared" si="22"/>
        <v>0</v>
      </c>
      <c r="I114" s="12">
        <f t="shared" si="22"/>
        <v>0</v>
      </c>
      <c r="J114" s="12">
        <f>J120+J126</f>
        <v>42.7</v>
      </c>
      <c r="K114" s="62"/>
    </row>
    <row r="115" spans="1:11" ht="18.75" customHeight="1">
      <c r="A115" s="51"/>
      <c r="B115" s="48"/>
      <c r="C115" s="48"/>
      <c r="D115" s="48"/>
      <c r="E115" s="27">
        <v>2021</v>
      </c>
      <c r="F115" s="12">
        <f t="shared" ref="F115:F118" si="23">SUM(G115:J115)</f>
        <v>10</v>
      </c>
      <c r="G115" s="12">
        <f t="shared" ref="G115:J115" si="24">G121+G127</f>
        <v>0</v>
      </c>
      <c r="H115" s="12">
        <f t="shared" si="24"/>
        <v>0</v>
      </c>
      <c r="I115" s="12">
        <f t="shared" si="24"/>
        <v>0</v>
      </c>
      <c r="J115" s="12">
        <f t="shared" si="24"/>
        <v>10</v>
      </c>
      <c r="K115" s="62"/>
    </row>
    <row r="116" spans="1:11" ht="18.75" customHeight="1">
      <c r="A116" s="51"/>
      <c r="B116" s="48"/>
      <c r="C116" s="48"/>
      <c r="D116" s="48"/>
      <c r="E116" s="27">
        <v>2022</v>
      </c>
      <c r="F116" s="12">
        <f t="shared" ref="F116:F117" si="25">SUM(G116:J116)</f>
        <v>10</v>
      </c>
      <c r="G116" s="12">
        <f t="shared" ref="G116:J116" si="26">G122+G128</f>
        <v>0</v>
      </c>
      <c r="H116" s="12">
        <f t="shared" si="26"/>
        <v>0</v>
      </c>
      <c r="I116" s="12">
        <f t="shared" si="26"/>
        <v>0</v>
      </c>
      <c r="J116" s="12">
        <f t="shared" si="26"/>
        <v>10</v>
      </c>
      <c r="K116" s="62"/>
    </row>
    <row r="117" spans="1:11" ht="18.75" customHeight="1">
      <c r="A117" s="51"/>
      <c r="B117" s="48"/>
      <c r="C117" s="48"/>
      <c r="D117" s="48"/>
      <c r="E117" s="27">
        <v>2023</v>
      </c>
      <c r="F117" s="12">
        <f t="shared" si="25"/>
        <v>10</v>
      </c>
      <c r="G117" s="12">
        <f t="shared" ref="G117:J117" si="27">G123+G129</f>
        <v>0</v>
      </c>
      <c r="H117" s="12">
        <f t="shared" si="27"/>
        <v>0</v>
      </c>
      <c r="I117" s="12">
        <f t="shared" si="27"/>
        <v>0</v>
      </c>
      <c r="J117" s="12">
        <f t="shared" si="27"/>
        <v>10</v>
      </c>
      <c r="K117" s="62"/>
    </row>
    <row r="118" spans="1:11" ht="18.75" customHeight="1">
      <c r="A118" s="52"/>
      <c r="B118" s="48"/>
      <c r="C118" s="48"/>
      <c r="D118" s="48"/>
      <c r="E118" s="27">
        <v>2024</v>
      </c>
      <c r="F118" s="12">
        <f t="shared" si="23"/>
        <v>10</v>
      </c>
      <c r="G118" s="12">
        <f t="shared" ref="G118:J118" si="28">G124+G130</f>
        <v>0</v>
      </c>
      <c r="H118" s="12">
        <f t="shared" si="28"/>
        <v>0</v>
      </c>
      <c r="I118" s="12">
        <f t="shared" si="28"/>
        <v>0</v>
      </c>
      <c r="J118" s="12">
        <f t="shared" si="28"/>
        <v>10</v>
      </c>
      <c r="K118" s="62"/>
    </row>
    <row r="119" spans="1:11" ht="18.75" customHeight="1">
      <c r="A119" s="28" t="s">
        <v>14</v>
      </c>
      <c r="B119" s="49"/>
      <c r="C119" s="49"/>
      <c r="D119" s="49"/>
      <c r="E119" s="27"/>
      <c r="F119" s="12">
        <f>SUM(F114:F118)</f>
        <v>82.7</v>
      </c>
      <c r="G119" s="12">
        <f>SUM(G114:G118)</f>
        <v>0</v>
      </c>
      <c r="H119" s="12">
        <f>SUM(H114:H118)</f>
        <v>0</v>
      </c>
      <c r="I119" s="12">
        <f>SUM(I114:I118)</f>
        <v>0</v>
      </c>
      <c r="J119" s="12">
        <f>SUM(J114:J118)</f>
        <v>82.7</v>
      </c>
      <c r="K119" s="62"/>
    </row>
    <row r="120" spans="1:11" ht="18.75" customHeight="1">
      <c r="A120" s="47" t="s">
        <v>59</v>
      </c>
      <c r="B120" s="34"/>
      <c r="C120" s="48"/>
      <c r="D120" s="48"/>
      <c r="E120" s="10">
        <v>2020</v>
      </c>
      <c r="F120" s="13">
        <f t="shared" ref="F120:F124" si="29">SUM(G120:J120)</f>
        <v>12</v>
      </c>
      <c r="G120" s="13"/>
      <c r="H120" s="13"/>
      <c r="I120" s="13"/>
      <c r="J120" s="15">
        <v>12</v>
      </c>
      <c r="K120" s="62" t="s">
        <v>65</v>
      </c>
    </row>
    <row r="121" spans="1:11" ht="18.75" customHeight="1">
      <c r="A121" s="48"/>
      <c r="B121" s="34"/>
      <c r="C121" s="48"/>
      <c r="D121" s="48"/>
      <c r="E121" s="10">
        <v>2021</v>
      </c>
      <c r="F121" s="13">
        <f t="shared" si="29"/>
        <v>10</v>
      </c>
      <c r="G121" s="13"/>
      <c r="H121" s="13"/>
      <c r="I121" s="13"/>
      <c r="J121" s="13">
        <v>10</v>
      </c>
      <c r="K121" s="62"/>
    </row>
    <row r="122" spans="1:11" ht="18.75" customHeight="1">
      <c r="A122" s="48"/>
      <c r="B122" s="34"/>
      <c r="C122" s="48"/>
      <c r="D122" s="48"/>
      <c r="E122" s="10">
        <v>2022</v>
      </c>
      <c r="F122" s="13">
        <f t="shared" si="29"/>
        <v>10</v>
      </c>
      <c r="G122" s="13"/>
      <c r="H122" s="13"/>
      <c r="I122" s="13"/>
      <c r="J122" s="13">
        <v>10</v>
      </c>
      <c r="K122" s="62"/>
    </row>
    <row r="123" spans="1:11" ht="18.75" customHeight="1">
      <c r="A123" s="48"/>
      <c r="B123" s="34"/>
      <c r="C123" s="48"/>
      <c r="D123" s="48"/>
      <c r="E123" s="10">
        <v>2023</v>
      </c>
      <c r="F123" s="13">
        <f t="shared" si="29"/>
        <v>10</v>
      </c>
      <c r="G123" s="13"/>
      <c r="H123" s="13"/>
      <c r="I123" s="13"/>
      <c r="J123" s="13">
        <v>10</v>
      </c>
      <c r="K123" s="62"/>
    </row>
    <row r="124" spans="1:11" ht="18.75" customHeight="1">
      <c r="A124" s="49"/>
      <c r="B124" s="34"/>
      <c r="C124" s="48"/>
      <c r="D124" s="48"/>
      <c r="E124" s="10">
        <v>2024</v>
      </c>
      <c r="F124" s="13">
        <f t="shared" si="29"/>
        <v>10</v>
      </c>
      <c r="G124" s="13"/>
      <c r="H124" s="13"/>
      <c r="I124" s="13"/>
      <c r="J124" s="13">
        <v>10</v>
      </c>
      <c r="K124" s="62"/>
    </row>
    <row r="125" spans="1:11" ht="18.75" customHeight="1">
      <c r="A125" s="28" t="s">
        <v>14</v>
      </c>
      <c r="B125" s="34"/>
      <c r="C125" s="49"/>
      <c r="D125" s="49"/>
      <c r="E125" s="27"/>
      <c r="F125" s="12">
        <f>SUM(F120:F124)</f>
        <v>52</v>
      </c>
      <c r="G125" s="12">
        <f>SUM(G120:G124)</f>
        <v>0</v>
      </c>
      <c r="H125" s="12">
        <f>SUM(H120:H124)</f>
        <v>0</v>
      </c>
      <c r="I125" s="12">
        <f>SUM(I120:I124)</f>
        <v>0</v>
      </c>
      <c r="J125" s="12">
        <f>SUM(J120:J124)</f>
        <v>52</v>
      </c>
      <c r="K125" s="62"/>
    </row>
    <row r="126" spans="1:11" ht="18.75" customHeight="1">
      <c r="A126" s="47" t="s">
        <v>61</v>
      </c>
      <c r="B126" s="34"/>
      <c r="C126" s="48"/>
      <c r="D126" s="48"/>
      <c r="E126" s="10">
        <v>2020</v>
      </c>
      <c r="F126" s="13">
        <f t="shared" ref="F126:F130" si="30">SUM(G126:J126)</f>
        <v>30.7</v>
      </c>
      <c r="G126" s="13"/>
      <c r="H126" s="13"/>
      <c r="I126" s="13"/>
      <c r="J126" s="15">
        <v>30.7</v>
      </c>
      <c r="K126" s="62" t="s">
        <v>70</v>
      </c>
    </row>
    <row r="127" spans="1:11" ht="18.75" customHeight="1">
      <c r="A127" s="48"/>
      <c r="B127" s="34"/>
      <c r="C127" s="48"/>
      <c r="D127" s="48"/>
      <c r="E127" s="10">
        <v>2021</v>
      </c>
      <c r="F127" s="13">
        <f t="shared" si="30"/>
        <v>0</v>
      </c>
      <c r="G127" s="13"/>
      <c r="H127" s="13"/>
      <c r="I127" s="13"/>
      <c r="J127" s="13">
        <v>0</v>
      </c>
      <c r="K127" s="62"/>
    </row>
    <row r="128" spans="1:11" ht="18.75" customHeight="1">
      <c r="A128" s="48"/>
      <c r="B128" s="34"/>
      <c r="C128" s="48"/>
      <c r="D128" s="48"/>
      <c r="E128" s="10">
        <v>2022</v>
      </c>
      <c r="F128" s="13">
        <f t="shared" si="30"/>
        <v>0</v>
      </c>
      <c r="G128" s="13"/>
      <c r="H128" s="13"/>
      <c r="I128" s="13"/>
      <c r="J128" s="13">
        <v>0</v>
      </c>
      <c r="K128" s="62"/>
    </row>
    <row r="129" spans="1:11" ht="18.75" customHeight="1">
      <c r="A129" s="48"/>
      <c r="B129" s="34"/>
      <c r="C129" s="48"/>
      <c r="D129" s="48"/>
      <c r="E129" s="10">
        <v>2023</v>
      </c>
      <c r="F129" s="13">
        <f t="shared" si="30"/>
        <v>0</v>
      </c>
      <c r="G129" s="13"/>
      <c r="H129" s="13"/>
      <c r="I129" s="13"/>
      <c r="J129" s="13">
        <v>0</v>
      </c>
      <c r="K129" s="62"/>
    </row>
    <row r="130" spans="1:11" ht="18.75" customHeight="1">
      <c r="A130" s="49"/>
      <c r="B130" s="34"/>
      <c r="C130" s="48"/>
      <c r="D130" s="48"/>
      <c r="E130" s="10">
        <v>2024</v>
      </c>
      <c r="F130" s="13">
        <f t="shared" si="30"/>
        <v>0</v>
      </c>
      <c r="G130" s="13"/>
      <c r="H130" s="13"/>
      <c r="I130" s="13"/>
      <c r="J130" s="13">
        <v>0</v>
      </c>
      <c r="K130" s="62"/>
    </row>
    <row r="131" spans="1:11" ht="18.75" customHeight="1">
      <c r="A131" s="28" t="s">
        <v>14</v>
      </c>
      <c r="B131" s="34"/>
      <c r="C131" s="49"/>
      <c r="D131" s="49"/>
      <c r="E131" s="27"/>
      <c r="F131" s="12">
        <f>SUM(F126:F130)</f>
        <v>30.7</v>
      </c>
      <c r="G131" s="12">
        <f>SUM(G126:G130)</f>
        <v>0</v>
      </c>
      <c r="H131" s="12">
        <f>SUM(H126:H130)</f>
        <v>0</v>
      </c>
      <c r="I131" s="12">
        <f>SUM(I126:I130)</f>
        <v>0</v>
      </c>
      <c r="J131" s="12">
        <f>SUM(J126:J130)</f>
        <v>30.7</v>
      </c>
      <c r="K131" s="62"/>
    </row>
  </sheetData>
  <mergeCells count="94">
    <mergeCell ref="A126:A130"/>
    <mergeCell ref="B126:B131"/>
    <mergeCell ref="C126:C131"/>
    <mergeCell ref="D126:D131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8:A22"/>
    <mergeCell ref="A12:A16"/>
    <mergeCell ref="B24:B29"/>
    <mergeCell ref="C24:C29"/>
    <mergeCell ref="D24:D29"/>
    <mergeCell ref="B12:B17"/>
    <mergeCell ref="C12:C17"/>
    <mergeCell ref="D12:D17"/>
    <mergeCell ref="B18:B23"/>
    <mergeCell ref="C18:C23"/>
    <mergeCell ref="D18:D23"/>
    <mergeCell ref="B30:B35"/>
    <mergeCell ref="C30:C35"/>
    <mergeCell ref="D30:D35"/>
    <mergeCell ref="A30:A34"/>
    <mergeCell ref="A24:A28"/>
    <mergeCell ref="A42:A46"/>
    <mergeCell ref="A36:A40"/>
    <mergeCell ref="B48:B53"/>
    <mergeCell ref="C48:C53"/>
    <mergeCell ref="D48:D53"/>
    <mergeCell ref="B36:B41"/>
    <mergeCell ref="C36:C41"/>
    <mergeCell ref="D36:D41"/>
    <mergeCell ref="B42:B47"/>
    <mergeCell ref="C42:C47"/>
    <mergeCell ref="D42:D47"/>
    <mergeCell ref="B54:B59"/>
    <mergeCell ref="C54:C59"/>
    <mergeCell ref="D54:D59"/>
    <mergeCell ref="A54:A58"/>
    <mergeCell ref="A48:A52"/>
    <mergeCell ref="A66:A70"/>
    <mergeCell ref="A60:A64"/>
    <mergeCell ref="B72:B77"/>
    <mergeCell ref="C72:C77"/>
    <mergeCell ref="D72:D77"/>
    <mergeCell ref="B60:B65"/>
    <mergeCell ref="C60:C65"/>
    <mergeCell ref="D60:D65"/>
    <mergeCell ref="B66:B71"/>
    <mergeCell ref="C66:C71"/>
    <mergeCell ref="D66:D71"/>
    <mergeCell ref="B78:B83"/>
    <mergeCell ref="C78:C83"/>
    <mergeCell ref="D78:D83"/>
    <mergeCell ref="A78:A82"/>
    <mergeCell ref="A72:A76"/>
    <mergeCell ref="C84:C89"/>
    <mergeCell ref="D84:D89"/>
    <mergeCell ref="B90:B95"/>
    <mergeCell ref="C90:C95"/>
    <mergeCell ref="D90:D95"/>
    <mergeCell ref="C108:C113"/>
    <mergeCell ref="D108:D113"/>
    <mergeCell ref="B96:B101"/>
    <mergeCell ref="C96:C101"/>
    <mergeCell ref="D96:D101"/>
    <mergeCell ref="B102:B107"/>
    <mergeCell ref="C102:C107"/>
    <mergeCell ref="D102:D107"/>
    <mergeCell ref="A114:A118"/>
    <mergeCell ref="A120:A124"/>
    <mergeCell ref="A90:A94"/>
    <mergeCell ref="A84:A88"/>
    <mergeCell ref="B108:B113"/>
    <mergeCell ref="A108:A112"/>
    <mergeCell ref="A102:A106"/>
    <mergeCell ref="A96:A100"/>
    <mergeCell ref="B84:B89"/>
    <mergeCell ref="B114:B119"/>
    <mergeCell ref="C114:C119"/>
    <mergeCell ref="D114:D119"/>
    <mergeCell ref="B120:B125"/>
    <mergeCell ref="C120:C125"/>
    <mergeCell ref="D120:D125"/>
  </mergeCells>
  <pageMargins left="0.70866141732283472" right="0.70866141732283472" top="0.17" bottom="0.16" header="0.17" footer="0.16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workbookViewId="0">
      <selection activeCell="N21" sqref="N2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7" t="s">
        <v>51</v>
      </c>
      <c r="J1" s="37"/>
    </row>
    <row r="3" spans="1:11" ht="16.5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</row>
    <row r="5" spans="1:11" ht="15.75" customHeight="1">
      <c r="A5" s="33" t="s">
        <v>0</v>
      </c>
      <c r="B5" s="33" t="s">
        <v>1</v>
      </c>
      <c r="C5" s="33" t="s">
        <v>2</v>
      </c>
      <c r="D5" s="33"/>
      <c r="E5" s="33" t="s">
        <v>3</v>
      </c>
      <c r="F5" s="34" t="s">
        <v>4</v>
      </c>
      <c r="G5" s="34"/>
      <c r="H5" s="34"/>
      <c r="I5" s="34"/>
      <c r="J5" s="34"/>
      <c r="K5" s="1"/>
    </row>
    <row r="6" spans="1:11">
      <c r="A6" s="33"/>
      <c r="B6" s="33"/>
      <c r="C6" s="33" t="s">
        <v>5</v>
      </c>
      <c r="D6" s="33" t="s">
        <v>6</v>
      </c>
      <c r="E6" s="33"/>
      <c r="F6" s="34" t="s">
        <v>7</v>
      </c>
      <c r="G6" s="34" t="s">
        <v>8</v>
      </c>
      <c r="H6" s="34" t="s">
        <v>9</v>
      </c>
      <c r="I6" s="34" t="s">
        <v>10</v>
      </c>
      <c r="J6" s="34" t="s">
        <v>11</v>
      </c>
      <c r="K6" s="1"/>
    </row>
    <row r="7" spans="1:11">
      <c r="A7" s="33"/>
      <c r="B7" s="33"/>
      <c r="C7" s="33"/>
      <c r="D7" s="33"/>
      <c r="E7" s="33"/>
      <c r="F7" s="34"/>
      <c r="G7" s="34"/>
      <c r="H7" s="34"/>
      <c r="I7" s="34"/>
      <c r="J7" s="34"/>
      <c r="K7" s="1"/>
    </row>
    <row r="8" spans="1:11">
      <c r="A8" s="33"/>
      <c r="B8" s="33"/>
      <c r="C8" s="33"/>
      <c r="D8" s="33"/>
      <c r="E8" s="33"/>
      <c r="F8" s="34"/>
      <c r="G8" s="34"/>
      <c r="H8" s="34"/>
      <c r="I8" s="34"/>
      <c r="J8" s="34"/>
      <c r="K8" s="1"/>
    </row>
    <row r="9" spans="1:11" ht="12.75" customHeight="1">
      <c r="A9" s="33"/>
      <c r="B9" s="33"/>
      <c r="C9" s="33"/>
      <c r="D9" s="33"/>
      <c r="E9" s="33"/>
      <c r="F9" s="34"/>
      <c r="G9" s="34"/>
      <c r="H9" s="34"/>
      <c r="I9" s="34"/>
      <c r="J9" s="34"/>
      <c r="K9" s="1"/>
    </row>
    <row r="10" spans="1:11" ht="3.75" hidden="1" customHeight="1">
      <c r="A10" s="33"/>
      <c r="B10" s="33"/>
      <c r="C10" s="33"/>
      <c r="D10" s="33"/>
      <c r="E10" s="33"/>
      <c r="F10" s="34"/>
      <c r="G10" s="34"/>
      <c r="H10" s="34"/>
      <c r="I10" s="34"/>
      <c r="J10" s="34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5" t="s">
        <v>46</v>
      </c>
      <c r="B12" s="33" t="s">
        <v>13</v>
      </c>
      <c r="C12" s="38">
        <v>2020</v>
      </c>
      <c r="D12" s="38">
        <v>2024</v>
      </c>
      <c r="E12" s="3">
        <v>2020</v>
      </c>
      <c r="F12" s="11">
        <f t="shared" ref="F12:F15" si="0">SUM(G12:J12)</f>
        <v>0</v>
      </c>
      <c r="G12" s="11">
        <f t="shared" ref="G12:I14" si="1">G18</f>
        <v>0</v>
      </c>
      <c r="H12" s="11">
        <f t="shared" si="1"/>
        <v>0</v>
      </c>
      <c r="I12" s="11">
        <f t="shared" si="1"/>
        <v>0</v>
      </c>
      <c r="J12" s="11">
        <f t="shared" ref="J12:J14" si="2">J18</f>
        <v>0</v>
      </c>
      <c r="K12" s="1"/>
    </row>
    <row r="13" spans="1:11" ht="18.75" customHeight="1">
      <c r="A13" s="46"/>
      <c r="B13" s="33"/>
      <c r="C13" s="39"/>
      <c r="D13" s="39"/>
      <c r="E13" s="3">
        <v>2021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46"/>
      <c r="B14" s="33"/>
      <c r="C14" s="39"/>
      <c r="D14" s="39"/>
      <c r="E14" s="3">
        <v>2022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46"/>
      <c r="B15" s="33"/>
      <c r="C15" s="39"/>
      <c r="D15" s="39"/>
      <c r="E15" s="3">
        <v>2023</v>
      </c>
      <c r="F15" s="11">
        <f t="shared" si="0"/>
        <v>0</v>
      </c>
      <c r="G15" s="11">
        <f t="shared" ref="G15:I16" si="3">G21</f>
        <v>0</v>
      </c>
      <c r="H15" s="11">
        <f t="shared" si="3"/>
        <v>0</v>
      </c>
      <c r="I15" s="11">
        <f t="shared" si="3"/>
        <v>0</v>
      </c>
      <c r="J15" s="11">
        <f>J21</f>
        <v>0</v>
      </c>
      <c r="K15" s="1"/>
    </row>
    <row r="16" spans="1:11" ht="18.75" customHeight="1">
      <c r="A16" s="59"/>
      <c r="B16" s="33"/>
      <c r="C16" s="39"/>
      <c r="D16" s="39"/>
      <c r="E16" s="3">
        <v>2024</v>
      </c>
      <c r="F16" s="11">
        <f t="shared" ref="F16" si="4">SUM(G16:J16)</f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>J22</f>
        <v>0</v>
      </c>
      <c r="K16" s="1"/>
    </row>
    <row r="17" spans="1:11" ht="18.75" customHeight="1">
      <c r="A17" s="18" t="s">
        <v>14</v>
      </c>
      <c r="B17" s="33"/>
      <c r="C17" s="40"/>
      <c r="D17" s="40"/>
      <c r="E17" s="3"/>
      <c r="F17" s="11">
        <f>SUM(F12:F16)</f>
        <v>0</v>
      </c>
      <c r="G17" s="11">
        <f t="shared" ref="G17:J17" si="5">SUM(G12:G16)</f>
        <v>0</v>
      </c>
      <c r="H17" s="11">
        <f t="shared" si="5"/>
        <v>0</v>
      </c>
      <c r="I17" s="11">
        <f t="shared" si="5"/>
        <v>0</v>
      </c>
      <c r="J17" s="11">
        <f t="shared" si="5"/>
        <v>0</v>
      </c>
      <c r="K17" s="1"/>
    </row>
    <row r="18" spans="1:11" ht="18.75" customHeight="1">
      <c r="A18" s="43" t="s">
        <v>47</v>
      </c>
      <c r="B18" s="33" t="s">
        <v>13</v>
      </c>
      <c r="C18" s="38">
        <v>2020</v>
      </c>
      <c r="D18" s="38">
        <v>2024</v>
      </c>
      <c r="E18" s="4">
        <v>2020</v>
      </c>
      <c r="F18" s="12">
        <f t="shared" ref="F18:F22" si="6">SUM(G18:J18)</f>
        <v>0</v>
      </c>
      <c r="G18" s="12">
        <f t="shared" ref="G18:J20" si="7">G24+G30+G36</f>
        <v>0</v>
      </c>
      <c r="H18" s="12">
        <f t="shared" si="7"/>
        <v>0</v>
      </c>
      <c r="I18" s="12">
        <f t="shared" si="7"/>
        <v>0</v>
      </c>
      <c r="J18" s="12">
        <f t="shared" si="7"/>
        <v>0</v>
      </c>
      <c r="K18" s="1"/>
    </row>
    <row r="19" spans="1:11" ht="18.75" customHeight="1">
      <c r="A19" s="44"/>
      <c r="B19" s="33"/>
      <c r="C19" s="39"/>
      <c r="D19" s="39"/>
      <c r="E19" s="4">
        <v>2021</v>
      </c>
      <c r="F19" s="12">
        <f t="shared" si="6"/>
        <v>0</v>
      </c>
      <c r="G19" s="12">
        <f t="shared" si="7"/>
        <v>0</v>
      </c>
      <c r="H19" s="12">
        <f t="shared" si="7"/>
        <v>0</v>
      </c>
      <c r="I19" s="12">
        <f t="shared" si="7"/>
        <v>0</v>
      </c>
      <c r="J19" s="12">
        <f t="shared" si="7"/>
        <v>0</v>
      </c>
      <c r="K19" s="1"/>
    </row>
    <row r="20" spans="1:11" ht="18.75" customHeight="1">
      <c r="A20" s="44"/>
      <c r="B20" s="33"/>
      <c r="C20" s="39"/>
      <c r="D20" s="39"/>
      <c r="E20" s="4">
        <v>2022</v>
      </c>
      <c r="F20" s="12">
        <f t="shared" si="6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"/>
    </row>
    <row r="21" spans="1:11" ht="18.75" customHeight="1">
      <c r="A21" s="44"/>
      <c r="B21" s="33"/>
      <c r="C21" s="39"/>
      <c r="D21" s="39"/>
      <c r="E21" s="4">
        <v>2023</v>
      </c>
      <c r="F21" s="12">
        <f t="shared" si="6"/>
        <v>0</v>
      </c>
      <c r="G21" s="12">
        <f t="shared" ref="G21:I22" si="8">G27+G33+G39</f>
        <v>0</v>
      </c>
      <c r="H21" s="12">
        <f t="shared" si="8"/>
        <v>0</v>
      </c>
      <c r="I21" s="12">
        <f t="shared" si="8"/>
        <v>0</v>
      </c>
      <c r="J21" s="12">
        <f>J27+J33+J39</f>
        <v>0</v>
      </c>
      <c r="K21" s="1"/>
    </row>
    <row r="22" spans="1:11" ht="18.75" customHeight="1">
      <c r="A22" s="58"/>
      <c r="B22" s="33"/>
      <c r="C22" s="39"/>
      <c r="D22" s="39"/>
      <c r="E22" s="4">
        <v>2024</v>
      </c>
      <c r="F22" s="12">
        <f t="shared" si="6"/>
        <v>0</v>
      </c>
      <c r="G22" s="12">
        <f t="shared" si="8"/>
        <v>0</v>
      </c>
      <c r="H22" s="12">
        <f t="shared" si="8"/>
        <v>0</v>
      </c>
      <c r="I22" s="12">
        <f t="shared" si="8"/>
        <v>0</v>
      </c>
      <c r="J22" s="12">
        <f>J28+J34+J40</f>
        <v>0</v>
      </c>
      <c r="K22" s="1"/>
    </row>
    <row r="23" spans="1:11" ht="18.75" customHeight="1">
      <c r="A23" s="20" t="s">
        <v>14</v>
      </c>
      <c r="B23" s="33"/>
      <c r="C23" s="40"/>
      <c r="D23" s="40"/>
      <c r="E23" s="4"/>
      <c r="F23" s="12">
        <f>SUM(F18:F22)</f>
        <v>0</v>
      </c>
      <c r="G23" s="12">
        <f t="shared" ref="G23:J23" si="9">SUM(G18:G22)</f>
        <v>0</v>
      </c>
      <c r="H23" s="12">
        <f t="shared" si="9"/>
        <v>0</v>
      </c>
      <c r="I23" s="12">
        <f t="shared" si="9"/>
        <v>0</v>
      </c>
      <c r="J23" s="12">
        <f t="shared" si="9"/>
        <v>0</v>
      </c>
      <c r="K23" s="1"/>
    </row>
    <row r="24" spans="1:11" ht="18.75" customHeight="1">
      <c r="A24" s="38" t="s">
        <v>48</v>
      </c>
      <c r="B24" s="33" t="s">
        <v>13</v>
      </c>
      <c r="C24" s="38">
        <v>2020</v>
      </c>
      <c r="D24" s="38">
        <v>2024</v>
      </c>
      <c r="E24" s="2">
        <v>2020</v>
      </c>
      <c r="F24" s="13">
        <f t="shared" ref="F24:F28" si="10">SUM(G24:J24)</f>
        <v>0</v>
      </c>
      <c r="G24" s="13"/>
      <c r="H24" s="13"/>
      <c r="I24" s="13"/>
      <c r="J24" s="13"/>
      <c r="K24" s="1"/>
    </row>
    <row r="25" spans="1:11" ht="18.75" customHeight="1">
      <c r="A25" s="39"/>
      <c r="B25" s="33"/>
      <c r="C25" s="39"/>
      <c r="D25" s="39"/>
      <c r="E25" s="2">
        <v>2021</v>
      </c>
      <c r="F25" s="13">
        <f t="shared" si="10"/>
        <v>0</v>
      </c>
      <c r="G25" s="13"/>
      <c r="H25" s="13"/>
      <c r="I25" s="13"/>
      <c r="J25" s="14"/>
      <c r="K25" s="1"/>
    </row>
    <row r="26" spans="1:11" ht="18.75" customHeight="1">
      <c r="A26" s="39"/>
      <c r="B26" s="33"/>
      <c r="C26" s="39"/>
      <c r="D26" s="39"/>
      <c r="E26" s="2">
        <v>2022</v>
      </c>
      <c r="F26" s="13">
        <f t="shared" si="10"/>
        <v>0</v>
      </c>
      <c r="G26" s="13"/>
      <c r="H26" s="13"/>
      <c r="I26" s="13"/>
      <c r="J26" s="14"/>
      <c r="K26" s="1"/>
    </row>
    <row r="27" spans="1:11" ht="18.75" customHeight="1">
      <c r="A27" s="39"/>
      <c r="B27" s="33"/>
      <c r="C27" s="39"/>
      <c r="D27" s="39"/>
      <c r="E27" s="2">
        <v>2023</v>
      </c>
      <c r="F27" s="13">
        <f t="shared" si="10"/>
        <v>0</v>
      </c>
      <c r="G27" s="13"/>
      <c r="H27" s="13"/>
      <c r="I27" s="13"/>
      <c r="J27" s="13"/>
      <c r="K27" s="1"/>
    </row>
    <row r="28" spans="1:11" ht="18.75" customHeight="1">
      <c r="A28" s="40"/>
      <c r="B28" s="33"/>
      <c r="C28" s="39"/>
      <c r="D28" s="39"/>
      <c r="E28" s="2">
        <v>2024</v>
      </c>
      <c r="F28" s="13">
        <f t="shared" si="10"/>
        <v>0</v>
      </c>
      <c r="G28" s="13"/>
      <c r="H28" s="13"/>
      <c r="I28" s="13"/>
      <c r="J28" s="13"/>
      <c r="K28" s="1"/>
    </row>
    <row r="29" spans="1:11" ht="18.75" customHeight="1">
      <c r="A29" s="18" t="s">
        <v>14</v>
      </c>
      <c r="B29" s="33"/>
      <c r="C29" s="40"/>
      <c r="D29" s="40"/>
      <c r="E29" s="3"/>
      <c r="F29" s="13">
        <f>SUM(F24:F28)</f>
        <v>0</v>
      </c>
      <c r="G29" s="13">
        <f t="shared" ref="G29:J29" si="11">SUM(G24:G28)</f>
        <v>0</v>
      </c>
      <c r="H29" s="13">
        <f t="shared" si="11"/>
        <v>0</v>
      </c>
      <c r="I29" s="13">
        <f t="shared" si="11"/>
        <v>0</v>
      </c>
      <c r="J29" s="13">
        <f t="shared" si="11"/>
        <v>0</v>
      </c>
      <c r="K29" s="1"/>
    </row>
    <row r="30" spans="1:11" ht="18.75" customHeight="1">
      <c r="A30" s="38" t="s">
        <v>49</v>
      </c>
      <c r="B30" s="33" t="s">
        <v>13</v>
      </c>
      <c r="C30" s="38">
        <v>2020</v>
      </c>
      <c r="D30" s="38">
        <v>2024</v>
      </c>
      <c r="E30" s="2">
        <v>2020</v>
      </c>
      <c r="F30" s="13">
        <f t="shared" ref="F30:F34" si="12">SUM(G30:J30)</f>
        <v>0</v>
      </c>
      <c r="G30" s="13"/>
      <c r="H30" s="13"/>
      <c r="I30" s="13"/>
      <c r="J30" s="13"/>
      <c r="K30" s="1"/>
    </row>
    <row r="31" spans="1:11" ht="18.75" customHeight="1">
      <c r="A31" s="39"/>
      <c r="B31" s="33"/>
      <c r="C31" s="39"/>
      <c r="D31" s="39"/>
      <c r="E31" s="2">
        <v>2021</v>
      </c>
      <c r="F31" s="13">
        <f t="shared" si="12"/>
        <v>0</v>
      </c>
      <c r="G31" s="13"/>
      <c r="H31" s="13"/>
      <c r="I31" s="13"/>
      <c r="J31" s="13"/>
      <c r="K31" s="1"/>
    </row>
    <row r="32" spans="1:11" ht="18.75" customHeight="1">
      <c r="A32" s="39"/>
      <c r="B32" s="33"/>
      <c r="C32" s="39"/>
      <c r="D32" s="39"/>
      <c r="E32" s="2">
        <v>2022</v>
      </c>
      <c r="F32" s="13">
        <f t="shared" si="12"/>
        <v>0</v>
      </c>
      <c r="G32" s="13"/>
      <c r="H32" s="13"/>
      <c r="I32" s="13"/>
      <c r="J32" s="15"/>
      <c r="K32" s="1"/>
    </row>
    <row r="33" spans="1:11" ht="18.75" customHeight="1">
      <c r="A33" s="39"/>
      <c r="B33" s="33"/>
      <c r="C33" s="39"/>
      <c r="D33" s="39"/>
      <c r="E33" s="2">
        <v>2023</v>
      </c>
      <c r="F33" s="13">
        <f t="shared" si="12"/>
        <v>0</v>
      </c>
      <c r="G33" s="13"/>
      <c r="H33" s="13"/>
      <c r="I33" s="13"/>
      <c r="J33" s="15"/>
      <c r="K33" s="1"/>
    </row>
    <row r="34" spans="1:11" ht="18.75" customHeight="1">
      <c r="A34" s="40"/>
      <c r="B34" s="33"/>
      <c r="C34" s="39"/>
      <c r="D34" s="39"/>
      <c r="E34" s="2">
        <v>2024</v>
      </c>
      <c r="F34" s="13">
        <f t="shared" si="12"/>
        <v>0</v>
      </c>
      <c r="G34" s="13"/>
      <c r="H34" s="13"/>
      <c r="I34" s="13"/>
      <c r="J34" s="15"/>
      <c r="K34" s="1"/>
    </row>
    <row r="35" spans="1:11" ht="18.75" customHeight="1">
      <c r="A35" s="18" t="s">
        <v>14</v>
      </c>
      <c r="B35" s="33"/>
      <c r="C35" s="40"/>
      <c r="D35" s="40"/>
      <c r="E35" s="3"/>
      <c r="F35" s="13">
        <f>SUM(F30:F34)</f>
        <v>0</v>
      </c>
      <c r="G35" s="13">
        <f t="shared" ref="G35:J35" si="13">SUM(G30:G34)</f>
        <v>0</v>
      </c>
      <c r="H35" s="13">
        <f t="shared" si="13"/>
        <v>0</v>
      </c>
      <c r="I35" s="13">
        <f t="shared" si="13"/>
        <v>0</v>
      </c>
      <c r="J35" s="13">
        <f t="shared" si="13"/>
        <v>0</v>
      </c>
      <c r="K35" s="1"/>
    </row>
    <row r="36" spans="1:11" ht="18.75" customHeight="1">
      <c r="A36" s="38" t="s">
        <v>50</v>
      </c>
      <c r="B36" s="33" t="s">
        <v>13</v>
      </c>
      <c r="C36" s="38">
        <v>2020</v>
      </c>
      <c r="D36" s="38">
        <v>2024</v>
      </c>
      <c r="E36" s="2">
        <v>2020</v>
      </c>
      <c r="F36" s="13">
        <f t="shared" ref="F36:F40" si="14">SUM(G36:J36)</f>
        <v>0</v>
      </c>
      <c r="G36" s="13"/>
      <c r="H36" s="13"/>
      <c r="I36" s="13"/>
      <c r="J36" s="13"/>
      <c r="K36" s="1"/>
    </row>
    <row r="37" spans="1:11" ht="18.75" customHeight="1">
      <c r="A37" s="39"/>
      <c r="B37" s="33"/>
      <c r="C37" s="39"/>
      <c r="D37" s="39"/>
      <c r="E37" s="2">
        <v>2021</v>
      </c>
      <c r="F37" s="13">
        <f t="shared" si="14"/>
        <v>0</v>
      </c>
      <c r="G37" s="13"/>
      <c r="H37" s="13"/>
      <c r="I37" s="13"/>
      <c r="J37" s="13"/>
      <c r="K37" s="1"/>
    </row>
    <row r="38" spans="1:11" ht="18.75" customHeight="1">
      <c r="A38" s="39"/>
      <c r="B38" s="33"/>
      <c r="C38" s="39"/>
      <c r="D38" s="39"/>
      <c r="E38" s="2">
        <v>2022</v>
      </c>
      <c r="F38" s="13">
        <f t="shared" si="14"/>
        <v>0</v>
      </c>
      <c r="G38" s="13"/>
      <c r="H38" s="13"/>
      <c r="I38" s="13"/>
      <c r="J38" s="13"/>
      <c r="K38" s="1"/>
    </row>
    <row r="39" spans="1:11" ht="18.75" customHeight="1">
      <c r="A39" s="39"/>
      <c r="B39" s="33"/>
      <c r="C39" s="39"/>
      <c r="D39" s="39"/>
      <c r="E39" s="2">
        <v>2023</v>
      </c>
      <c r="F39" s="13">
        <f t="shared" si="14"/>
        <v>0</v>
      </c>
      <c r="G39" s="13"/>
      <c r="H39" s="13"/>
      <c r="I39" s="13"/>
      <c r="J39" s="13"/>
      <c r="K39" s="1"/>
    </row>
    <row r="40" spans="1:11" ht="18.75" customHeight="1">
      <c r="A40" s="40"/>
      <c r="B40" s="33"/>
      <c r="C40" s="39"/>
      <c r="D40" s="39"/>
      <c r="E40" s="2">
        <v>2024</v>
      </c>
      <c r="F40" s="13">
        <f t="shared" si="14"/>
        <v>0</v>
      </c>
      <c r="G40" s="13"/>
      <c r="H40" s="13"/>
      <c r="I40" s="13"/>
      <c r="J40" s="13"/>
      <c r="K40" s="1"/>
    </row>
    <row r="41" spans="1:11" ht="18.75" customHeight="1">
      <c r="A41" s="18" t="s">
        <v>14</v>
      </c>
      <c r="B41" s="33"/>
      <c r="C41" s="40"/>
      <c r="D41" s="40"/>
      <c r="E41" s="3"/>
      <c r="F41" s="13">
        <f>SUM(F36:F40)</f>
        <v>0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0</v>
      </c>
      <c r="K41" s="1"/>
    </row>
  </sheetData>
  <mergeCells count="34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36:A40"/>
    <mergeCell ref="A30:A34"/>
    <mergeCell ref="A24:A28"/>
    <mergeCell ref="D12:D17"/>
    <mergeCell ref="B18:B23"/>
    <mergeCell ref="C18:C23"/>
    <mergeCell ref="D18:D23"/>
    <mergeCell ref="B36:B41"/>
    <mergeCell ref="C36:C41"/>
    <mergeCell ref="D36:D41"/>
    <mergeCell ref="B24:B29"/>
    <mergeCell ref="C24:C29"/>
    <mergeCell ref="D24:D29"/>
    <mergeCell ref="B30:B35"/>
    <mergeCell ref="C30:C35"/>
    <mergeCell ref="D30:D35"/>
    <mergeCell ref="B12:B17"/>
    <mergeCell ref="C12:C17"/>
    <mergeCell ref="I6:I10"/>
    <mergeCell ref="J6:J10"/>
    <mergeCell ref="A18:A22"/>
    <mergeCell ref="A12:A16"/>
  </mergeCells>
  <pageMargins left="0.70866141732283472" right="0.70866141732283472" top="0.55118110236220474" bottom="0.6692913385826772" header="0.31496062992125984" footer="0.15748031496062992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I22" sqref="I22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37"/>
      <c r="J1" s="37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</row>
    <row r="4" spans="1:11">
      <c r="A4" s="60" t="s">
        <v>52</v>
      </c>
      <c r="B4" s="60"/>
      <c r="C4" s="60"/>
      <c r="D4" s="60"/>
      <c r="E4" s="60"/>
      <c r="F4" s="60"/>
      <c r="G4" s="60"/>
      <c r="H4" s="60"/>
      <c r="I4" s="60"/>
      <c r="J4" s="60"/>
    </row>
    <row r="5" spans="1:11" ht="15.75" customHeight="1">
      <c r="A5" s="33" t="s">
        <v>0</v>
      </c>
      <c r="B5" s="33" t="s">
        <v>1</v>
      </c>
      <c r="C5" s="33" t="s">
        <v>2</v>
      </c>
      <c r="D5" s="33"/>
      <c r="E5" s="33" t="s">
        <v>3</v>
      </c>
      <c r="F5" s="34" t="s">
        <v>4</v>
      </c>
      <c r="G5" s="34"/>
      <c r="H5" s="34"/>
      <c r="I5" s="34"/>
      <c r="J5" s="34"/>
      <c r="K5" s="1"/>
    </row>
    <row r="6" spans="1:11">
      <c r="A6" s="33"/>
      <c r="B6" s="33"/>
      <c r="C6" s="33" t="s">
        <v>5</v>
      </c>
      <c r="D6" s="33" t="s">
        <v>6</v>
      </c>
      <c r="E6" s="33"/>
      <c r="F6" s="34" t="s">
        <v>7</v>
      </c>
      <c r="G6" s="34" t="s">
        <v>8</v>
      </c>
      <c r="H6" s="34" t="s">
        <v>9</v>
      </c>
      <c r="I6" s="34" t="s">
        <v>10</v>
      </c>
      <c r="J6" s="34" t="s">
        <v>11</v>
      </c>
      <c r="K6" s="1"/>
    </row>
    <row r="7" spans="1:11">
      <c r="A7" s="33"/>
      <c r="B7" s="33"/>
      <c r="C7" s="33"/>
      <c r="D7" s="33"/>
      <c r="E7" s="33"/>
      <c r="F7" s="34"/>
      <c r="G7" s="34"/>
      <c r="H7" s="34"/>
      <c r="I7" s="34"/>
      <c r="J7" s="34"/>
      <c r="K7" s="1"/>
    </row>
    <row r="8" spans="1:11">
      <c r="A8" s="33"/>
      <c r="B8" s="33"/>
      <c r="C8" s="33"/>
      <c r="D8" s="33"/>
      <c r="E8" s="33"/>
      <c r="F8" s="34"/>
      <c r="G8" s="34"/>
      <c r="H8" s="34"/>
      <c r="I8" s="34"/>
      <c r="J8" s="34"/>
      <c r="K8" s="1"/>
    </row>
    <row r="9" spans="1:11" ht="12.75" customHeight="1">
      <c r="A9" s="33"/>
      <c r="B9" s="33"/>
      <c r="C9" s="33"/>
      <c r="D9" s="33"/>
      <c r="E9" s="33"/>
      <c r="F9" s="34"/>
      <c r="G9" s="34"/>
      <c r="H9" s="34"/>
      <c r="I9" s="34"/>
      <c r="J9" s="34"/>
      <c r="K9" s="1"/>
    </row>
    <row r="10" spans="1:11" ht="3.75" hidden="1" customHeight="1">
      <c r="A10" s="33"/>
      <c r="B10" s="33"/>
      <c r="C10" s="33"/>
      <c r="D10" s="33"/>
      <c r="E10" s="33"/>
      <c r="F10" s="34"/>
      <c r="G10" s="34"/>
      <c r="H10" s="34"/>
      <c r="I10" s="34"/>
      <c r="J10" s="34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45"/>
      <c r="B12" s="33" t="s">
        <v>13</v>
      </c>
      <c r="C12" s="38">
        <v>2020</v>
      </c>
      <c r="D12" s="38">
        <v>2024</v>
      </c>
      <c r="E12" s="3">
        <v>2020</v>
      </c>
      <c r="F12" s="11">
        <f>SUM(G12:J12)</f>
        <v>23512.6</v>
      </c>
      <c r="G12" s="11">
        <f>'1'!G12+'2'!G12+'3'!G12+'4'!G12+'5'!G12</f>
        <v>267.2</v>
      </c>
      <c r="H12" s="11">
        <f>'1'!H12+'2'!H12+'3'!H12+'4'!H12+'5'!H12</f>
        <v>3.5</v>
      </c>
      <c r="I12" s="11">
        <f>'1'!I12+'2'!I12+'3'!I12+'4'!I12+'5'!I12</f>
        <v>0</v>
      </c>
      <c r="J12" s="11">
        <f>'1'!J12+'2'!J12+'3'!J12+'4'!J12+'5'!J12</f>
        <v>23241.899999999998</v>
      </c>
      <c r="K12" s="1"/>
    </row>
    <row r="13" spans="1:11" ht="18.75" customHeight="1">
      <c r="A13" s="46"/>
      <c r="B13" s="33"/>
      <c r="C13" s="39"/>
      <c r="D13" s="39"/>
      <c r="E13" s="3">
        <v>2021</v>
      </c>
      <c r="F13" s="11">
        <f t="shared" ref="F13:F16" si="0">SUM(G13:J13)</f>
        <v>24752.2</v>
      </c>
      <c r="G13" s="11">
        <f>'1'!G13+'2'!G13+'3'!G13+'4'!G13+'5'!G13</f>
        <v>271.60000000000002</v>
      </c>
      <c r="H13" s="11">
        <f>'1'!H13+'2'!H13+'3'!H13+'4'!H13+'5'!H13</f>
        <v>3.5</v>
      </c>
      <c r="I13" s="11">
        <f>'1'!I13+'2'!I13+'3'!I13+'4'!I13+'5'!I13</f>
        <v>0</v>
      </c>
      <c r="J13" s="11">
        <f>'1'!J13+'2'!J13+'3'!J13+'4'!J13+'5'!J13</f>
        <v>24477.100000000002</v>
      </c>
      <c r="K13" s="1"/>
    </row>
    <row r="14" spans="1:11" ht="18.75" customHeight="1">
      <c r="A14" s="46"/>
      <c r="B14" s="33"/>
      <c r="C14" s="39"/>
      <c r="D14" s="39"/>
      <c r="E14" s="3">
        <v>2022</v>
      </c>
      <c r="F14" s="11">
        <f t="shared" si="0"/>
        <v>25529.000000000004</v>
      </c>
      <c r="G14" s="11">
        <f>'1'!G14+'2'!G14+'3'!G14+'4'!G14+'5'!G14</f>
        <v>285.8</v>
      </c>
      <c r="H14" s="11">
        <f>'1'!H14+'2'!H14+'3'!H14+'4'!H14+'5'!H14</f>
        <v>3.5</v>
      </c>
      <c r="I14" s="11">
        <f>'1'!I14+'2'!I14+'3'!I14+'4'!I14+'5'!I14</f>
        <v>0</v>
      </c>
      <c r="J14" s="11">
        <f>'1'!J14+'2'!J14+'3'!J14+'4'!J14+'5'!J14</f>
        <v>25239.700000000004</v>
      </c>
      <c r="K14" s="1"/>
    </row>
    <row r="15" spans="1:11" ht="18.75" customHeight="1">
      <c r="A15" s="46"/>
      <c r="B15" s="33"/>
      <c r="C15" s="39"/>
      <c r="D15" s="39"/>
      <c r="E15" s="3">
        <v>2023</v>
      </c>
      <c r="F15" s="11">
        <f t="shared" si="0"/>
        <v>24565.5</v>
      </c>
      <c r="G15" s="11">
        <f>'1'!G15+'2'!G15+'3'!G15+'4'!G15+'5'!G15</f>
        <v>0</v>
      </c>
      <c r="H15" s="11">
        <f>'1'!H15+'2'!H15+'3'!H15+'4'!H15+'5'!H15</f>
        <v>0</v>
      </c>
      <c r="I15" s="11">
        <f>'1'!I15+'2'!I15+'3'!I15+'4'!I15+'5'!I15</f>
        <v>0</v>
      </c>
      <c r="J15" s="11">
        <f>'1'!J15+'2'!J15+'3'!J15+'4'!J15+'5'!J15</f>
        <v>24565.5</v>
      </c>
      <c r="K15" s="1"/>
    </row>
    <row r="16" spans="1:11" ht="18.75" customHeight="1">
      <c r="A16" s="46"/>
      <c r="B16" s="33"/>
      <c r="C16" s="39"/>
      <c r="D16" s="39"/>
      <c r="E16" s="3">
        <v>2024</v>
      </c>
      <c r="F16" s="11">
        <f t="shared" si="0"/>
        <v>25365.9</v>
      </c>
      <c r="G16" s="11">
        <f>'1'!G16+'2'!G16+'3'!G16+'4'!G16+'5'!G16</f>
        <v>0</v>
      </c>
      <c r="H16" s="11">
        <f>'1'!H16+'2'!H16+'3'!H16+'4'!H16+'5'!H16</f>
        <v>0</v>
      </c>
      <c r="I16" s="11">
        <f>'1'!I16+'2'!I16+'3'!I16+'4'!I16+'5'!I16</f>
        <v>0</v>
      </c>
      <c r="J16" s="11">
        <f>'1'!J16+'2'!J16+'3'!J16+'4'!J16+'5'!J16</f>
        <v>25365.9</v>
      </c>
      <c r="K16" s="1"/>
    </row>
    <row r="17" spans="1:11" ht="18.75" customHeight="1">
      <c r="A17" s="22" t="s">
        <v>14</v>
      </c>
      <c r="B17" s="33"/>
      <c r="C17" s="40"/>
      <c r="D17" s="40"/>
      <c r="E17" s="3"/>
      <c r="F17" s="11">
        <f>SUM(F12:F16)</f>
        <v>123725.20000000001</v>
      </c>
      <c r="G17" s="11">
        <f>SUM(G12:G16)</f>
        <v>824.59999999999991</v>
      </c>
      <c r="H17" s="11">
        <f>SUM(H12:H16)</f>
        <v>10.5</v>
      </c>
      <c r="I17" s="11">
        <f>SUM(I12:I16)</f>
        <v>0</v>
      </c>
      <c r="J17" s="11">
        <f>SUM(J12:J16)</f>
        <v>122890.1</v>
      </c>
      <c r="K17" s="1"/>
    </row>
  </sheetData>
  <mergeCells count="19">
    <mergeCell ref="H6:H10"/>
    <mergeCell ref="I6:I10"/>
    <mergeCell ref="J6:J10"/>
    <mergeCell ref="A12:A16"/>
    <mergeCell ref="B12:B17"/>
    <mergeCell ref="C12:C17"/>
    <mergeCell ref="D12:D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Всего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Всего!Область_печати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2021-03-06T08:10:17Z</dcterms:modified>
</cp:coreProperties>
</file>