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490" windowHeight="7650"/>
  </bookViews>
  <sheets>
    <sheet name="Лист" sheetId="5" r:id="rId1"/>
  </sheets>
  <definedNames>
    <definedName name="_xlnm.Print_Area" localSheetId="0">Лист!$A$1:$H$123</definedName>
  </definedNames>
  <calcPr calcId="144525"/>
</workbook>
</file>

<file path=xl/calcChain.xml><?xml version="1.0" encoding="utf-8"?>
<calcChain xmlns="http://schemas.openxmlformats.org/spreadsheetml/2006/main">
  <c r="H123" i="5"/>
  <c r="G123"/>
  <c r="F123"/>
  <c r="E123"/>
  <c r="D123"/>
  <c r="D122"/>
  <c r="D121"/>
  <c r="D120"/>
  <c r="H119"/>
  <c r="G119"/>
  <c r="F119"/>
  <c r="E119"/>
  <c r="D119"/>
  <c r="D118"/>
  <c r="D117"/>
  <c r="D116"/>
  <c r="H115"/>
  <c r="G115"/>
  <c r="F115"/>
  <c r="E115"/>
  <c r="D115"/>
  <c r="D114"/>
  <c r="D113"/>
  <c r="D112"/>
  <c r="H111"/>
  <c r="G111"/>
  <c r="F111"/>
  <c r="E111"/>
  <c r="D111"/>
  <c r="H110"/>
  <c r="G110"/>
  <c r="F110"/>
  <c r="E110"/>
  <c r="D110"/>
  <c r="H109"/>
  <c r="G109"/>
  <c r="F109"/>
  <c r="E109"/>
  <c r="D109"/>
  <c r="H108"/>
  <c r="G108"/>
  <c r="F108"/>
  <c r="E108"/>
  <c r="D108"/>
  <c r="H107"/>
  <c r="G107"/>
  <c r="F107"/>
  <c r="E107"/>
  <c r="D107"/>
  <c r="D106"/>
  <c r="D105"/>
  <c r="D104"/>
  <c r="H103"/>
  <c r="G103"/>
  <c r="F103"/>
  <c r="E103"/>
  <c r="D103"/>
  <c r="D102"/>
  <c r="D101"/>
  <c r="D100"/>
  <c r="H99"/>
  <c r="G99"/>
  <c r="F99"/>
  <c r="E99"/>
  <c r="D99"/>
  <c r="H98"/>
  <c r="G98"/>
  <c r="F98"/>
  <c r="E98"/>
  <c r="D98"/>
  <c r="H97"/>
  <c r="G97"/>
  <c r="F97"/>
  <c r="E97"/>
  <c r="D97"/>
  <c r="H96"/>
  <c r="G96"/>
  <c r="F96"/>
  <c r="E96"/>
  <c r="D96"/>
  <c r="H95"/>
  <c r="G95"/>
  <c r="F95"/>
  <c r="E95"/>
  <c r="D95"/>
  <c r="D94"/>
  <c r="D93"/>
  <c r="D92"/>
  <c r="H91"/>
  <c r="G91"/>
  <c r="F91"/>
  <c r="E91"/>
  <c r="D91"/>
  <c r="D90"/>
  <c r="D89"/>
  <c r="D88"/>
  <c r="H87"/>
  <c r="G87"/>
  <c r="F87"/>
  <c r="E87"/>
  <c r="D87"/>
  <c r="D86"/>
  <c r="D85"/>
  <c r="D84"/>
  <c r="H83"/>
  <c r="G83"/>
  <c r="F83"/>
  <c r="E83"/>
  <c r="D83"/>
  <c r="D82"/>
  <c r="D81"/>
  <c r="D80"/>
  <c r="H79"/>
  <c r="G79"/>
  <c r="F79"/>
  <c r="E79"/>
  <c r="D79"/>
  <c r="D78"/>
  <c r="D77"/>
  <c r="D76"/>
  <c r="H75"/>
  <c r="G75"/>
  <c r="F75"/>
  <c r="E75"/>
  <c r="D75"/>
  <c r="D74"/>
  <c r="D73"/>
  <c r="D72"/>
  <c r="H71"/>
  <c r="G71"/>
  <c r="F71"/>
  <c r="E71"/>
  <c r="D71"/>
  <c r="D70"/>
  <c r="D69"/>
  <c r="D68"/>
  <c r="H67"/>
  <c r="G67"/>
  <c r="F67"/>
  <c r="E67"/>
  <c r="D67"/>
  <c r="D66"/>
  <c r="D65"/>
  <c r="D64"/>
  <c r="H63"/>
  <c r="G63"/>
  <c r="F63"/>
  <c r="E63"/>
  <c r="D63"/>
  <c r="D62"/>
  <c r="D61"/>
  <c r="D60"/>
  <c r="H59"/>
  <c r="G59"/>
  <c r="F59"/>
  <c r="E59"/>
  <c r="D59"/>
  <c r="D58"/>
  <c r="D57"/>
  <c r="D56"/>
  <c r="H55"/>
  <c r="G55"/>
  <c r="F55"/>
  <c r="E55"/>
  <c r="D55"/>
  <c r="D54"/>
  <c r="D53"/>
  <c r="D52"/>
  <c r="H51"/>
  <c r="G51"/>
  <c r="F51"/>
  <c r="E51"/>
  <c r="D51"/>
  <c r="D50"/>
  <c r="D49"/>
  <c r="D48"/>
  <c r="H47"/>
  <c r="G47"/>
  <c r="F47"/>
  <c r="E47"/>
  <c r="D47"/>
  <c r="D46"/>
  <c r="D45"/>
  <c r="D44"/>
  <c r="H43"/>
  <c r="G43"/>
  <c r="F43"/>
  <c r="E43"/>
  <c r="D43"/>
  <c r="D42"/>
  <c r="D41"/>
  <c r="D40"/>
  <c r="H39"/>
  <c r="G39"/>
  <c r="F39"/>
  <c r="E39"/>
  <c r="D39"/>
  <c r="H38"/>
  <c r="G38"/>
  <c r="F38"/>
  <c r="E38"/>
  <c r="D38"/>
  <c r="H37"/>
  <c r="G37"/>
  <c r="F37"/>
  <c r="E37"/>
  <c r="D37"/>
  <c r="H36"/>
  <c r="G36"/>
  <c r="F36"/>
  <c r="E36"/>
  <c r="D36"/>
  <c r="H35"/>
  <c r="G35"/>
  <c r="F35"/>
  <c r="E35"/>
  <c r="D35"/>
  <c r="D34"/>
  <c r="D33"/>
  <c r="D32"/>
  <c r="H31"/>
  <c r="G31"/>
  <c r="F31"/>
  <c r="E31"/>
  <c r="D31"/>
  <c r="H30"/>
  <c r="G30"/>
  <c r="F30"/>
  <c r="E30"/>
  <c r="D30"/>
  <c r="H29"/>
  <c r="G29"/>
  <c r="F29"/>
  <c r="E29"/>
  <c r="D29"/>
  <c r="H28"/>
  <c r="G28"/>
  <c r="F28"/>
  <c r="E28"/>
  <c r="D28"/>
  <c r="H25"/>
  <c r="G25"/>
  <c r="F25"/>
  <c r="E25"/>
  <c r="D25"/>
  <c r="H24"/>
  <c r="G24"/>
  <c r="F24"/>
  <c r="E24"/>
  <c r="D24"/>
  <c r="H23"/>
  <c r="G23"/>
  <c r="F23"/>
  <c r="E23"/>
  <c r="D23"/>
  <c r="H22"/>
  <c r="G22"/>
  <c r="F22"/>
  <c r="E22"/>
  <c r="D22"/>
</calcChain>
</file>

<file path=xl/sharedStrings.xml><?xml version="1.0" encoding="utf-8"?>
<sst xmlns="http://schemas.openxmlformats.org/spreadsheetml/2006/main" count="68" uniqueCount="67">
  <si>
    <t>Приложение № 4</t>
  </si>
  <si>
    <t>К муниципальной программе</t>
  </si>
  <si>
    <t>«Муниципальное управление</t>
  </si>
  <si>
    <t>Большеврудского сельского поселения</t>
  </si>
  <si>
    <t>Волосовского муниципального района</t>
  </si>
  <si>
    <t>Ленинградской области»</t>
  </si>
  <si>
    <t>в редакции</t>
  </si>
  <si>
    <t>Постановления администрации</t>
  </si>
  <si>
    <t>МО Большеврудское СП</t>
  </si>
  <si>
    <t>от 19.12.2022 года № 387</t>
  </si>
  <si>
    <t>План реализации муниципальной программы</t>
  </si>
  <si>
    <t>«Муниципальное управление Большеврудского сельского поселения Волосовского муниципального района Ленинградской области»</t>
  </si>
  <si>
    <t>Наименование муниципальной программы, проекта, комплекса процессных мероприятий, мероприятия</t>
  </si>
  <si>
    <t>Ответственный за реализацию</t>
  </si>
  <si>
    <t>Годы реализации</t>
  </si>
  <si>
    <t>Планируемые объемы финансирования  (тыс. руб. в ценах соответствующих лет)</t>
  </si>
  <si>
    <t>Всего</t>
  </si>
  <si>
    <t>Федеральный бюджет</t>
  </si>
  <si>
    <t xml:space="preserve">Областной бюджет </t>
  </si>
  <si>
    <t xml:space="preserve">Районный бюджет </t>
  </si>
  <si>
    <t xml:space="preserve">Местный бюджет </t>
  </si>
  <si>
    <t>Муниципальная программа «Муниципальное управление Большеврудского сельского поселения Волосовского муниципального района Ленинградской области»</t>
  </si>
  <si>
    <t>Администрация муниципального образования Большеврудское сельское поселение</t>
  </si>
  <si>
    <t>ИТОГО</t>
  </si>
  <si>
    <t>Проектная часть не предусмотрена</t>
  </si>
  <si>
    <t>Процессная часть</t>
  </si>
  <si>
    <t>Комплекс процессных мероприятий "Обеспечение функций представительных органов местного самоуправления"</t>
  </si>
  <si>
    <t>1.Расходы на выплаты по оплате труда главы муниципального образования</t>
  </si>
  <si>
    <t>00130</t>
  </si>
  <si>
    <t>Комплекс процессных мероприятий "Развитие муниципального управления"</t>
  </si>
  <si>
    <t>1. Меры по обеспечению выплаты пенсии за выслугу лет муниципальным служащим и доплаты к пенсии лицам, замещавшим выборные должности в органах местного самоуправления</t>
  </si>
  <si>
    <t>00100</t>
  </si>
  <si>
    <t>2. Расходы на выплаты по оплате труда работников органов местного самоуправления</t>
  </si>
  <si>
    <t>00140</t>
  </si>
  <si>
    <t>3. Обеспечение выполнения полномочий и функций органов местного самоуправления</t>
  </si>
  <si>
    <t>00150</t>
  </si>
  <si>
    <t>4.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содержанию архива</t>
  </si>
  <si>
    <t>08220</t>
  </si>
  <si>
    <t>5.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обеспечению бюджетного процесса в поселениях в соответствии с соглашениями</t>
  </si>
  <si>
    <t>08230</t>
  </si>
  <si>
    <t>6. Межбюджетные трансферты на обеспечение деятельности исполнительных органов местного самоуправления района по исполнtнию части полномочий поселений в градостроительной сфере</t>
  </si>
  <si>
    <t>08240</t>
  </si>
  <si>
    <t>7.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внутреннему финансовому контролю</t>
  </si>
  <si>
    <t>08250</t>
  </si>
  <si>
    <t>8. Иные межбюджетные трансферты из бюджетов поселений на выполнение части полномочий по организации в границах поселения централизованного водоснабжения, водоотведения</t>
  </si>
  <si>
    <t>08290</t>
  </si>
  <si>
    <t>9. Мероприятия по информационно-аналитическому сопровождению органов местного самоуправления</t>
  </si>
  <si>
    <t>09030</t>
  </si>
  <si>
    <t>10. Обеспечение кадровой подготовки специалистов органов местного самоуправления</t>
  </si>
  <si>
    <t>09040</t>
  </si>
  <si>
    <t>11. Выплаты и взносы по обязательствам муниципального образования</t>
  </si>
  <si>
    <t>09050</t>
  </si>
  <si>
    <t>12. Выполнение других обязательств муниципальных образований по решению общегосударственных вопросов</t>
  </si>
  <si>
    <t>09060</t>
  </si>
  <si>
    <t>13. Приобретение товаров, работ, услуг в целях обеспечения текущего функционирования Интернет-сайтов, информационных систем</t>
  </si>
  <si>
    <t>09080</t>
  </si>
  <si>
    <t>14. Расходы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</si>
  <si>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71340</t>
  </si>
  <si>
    <t>Комплекс процессных мероприятий "Расходы на обеспечение деятельности органа финансового (финансово-бюджетного) надзора (контроля) в соответствии с бюджетным законодательством"</t>
  </si>
  <si>
    <t>1. Обеспечение выполнения полномочий и функций органов местного самоуправления</t>
  </si>
  <si>
    <t>2. Иные межбюджетные трансферты из бюджетов поселений на выполнение части полномочий (функций) по осуществлению внешнего муниципального финансового контроля</t>
  </si>
  <si>
    <t>08280</t>
  </si>
  <si>
    <t>Комплекс процессных мероприятий "Мероприятия по управлению муниципальным имуществом и земельными ресурсами"</t>
  </si>
  <si>
    <t>1. Мероприятия по землеустройству и землепользованию</t>
  </si>
  <si>
    <t>2. Мероприятия по разработке документации территориального планирования муниципального образования</t>
  </si>
  <si>
    <t>3. Мероприятия по реализации муниципальной политики в области управления муниципальной собственностью</t>
  </si>
  <si>
    <t>09020</t>
  </si>
</sst>
</file>

<file path=xl/styles.xml><?xml version="1.0" encoding="utf-8"?>
<styleSheet xmlns="http://schemas.openxmlformats.org/spreadsheetml/2006/main">
  <numFmts count="2">
    <numFmt numFmtId="164" formatCode="_-* #\ ##0.00\ _₽_-;\-* #\ ##0.00\ _₽_-;_-* &quot;-&quot;??\ _₽_-;_-@_-"/>
    <numFmt numFmtId="168" formatCode="_-* #\ ##0.0\ _₽_-;\-* #\ ##0.0\ _₽_-;_-* &quot;-&quot;??\ _₽_-;_-@_-"/>
  </numFmts>
  <fonts count="13">
    <font>
      <sz val="11"/>
      <color theme="1"/>
      <name val="Calibri"/>
      <charset val="204"/>
      <scheme val="minor"/>
    </font>
    <font>
      <b/>
      <sz val="11"/>
      <color theme="1"/>
      <name val="Calibri"/>
      <charset val="204"/>
      <scheme val="minor"/>
    </font>
    <font>
      <b/>
      <i/>
      <sz val="11"/>
      <color theme="1"/>
      <name val="Calibri"/>
      <charset val="204"/>
      <scheme val="minor"/>
    </font>
    <font>
      <sz val="12"/>
      <color theme="1"/>
      <name val="Times New Roman"/>
      <charset val="204"/>
    </font>
    <font>
      <sz val="9"/>
      <color theme="1"/>
      <name val="Times New Roman"/>
      <charset val="204"/>
    </font>
    <font>
      <sz val="13"/>
      <color theme="1"/>
      <name val="Times New Roman"/>
      <charset val="204"/>
    </font>
    <font>
      <sz val="10"/>
      <color rgb="FF000000"/>
      <name val="Times New Roman"/>
      <charset val="204"/>
    </font>
    <font>
      <b/>
      <sz val="10"/>
      <color rgb="FF000000"/>
      <name val="Times New Roman"/>
      <charset val="204"/>
    </font>
    <font>
      <b/>
      <i/>
      <sz val="10"/>
      <color rgb="FF000000"/>
      <name val="Times New Roman"/>
      <charset val="204"/>
    </font>
    <font>
      <sz val="11"/>
      <color theme="1"/>
      <name val="Calibri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i/>
      <sz val="11"/>
      <color theme="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9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0" fillId="0" borderId="0" xfId="0" applyFill="1" applyAlignment="1">
      <alignment vertical="center"/>
    </xf>
    <xf numFmtId="0" fontId="0" fillId="0" borderId="0" xfId="0" applyFill="1"/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8" fontId="7" fillId="0" borderId="1" xfId="1" applyNumberFormat="1" applyFont="1" applyFill="1" applyBorder="1" applyAlignment="1">
      <alignment horizontal="center" vertical="center" wrapText="1"/>
    </xf>
    <xf numFmtId="168" fontId="7" fillId="0" borderId="1" xfId="1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8" fontId="8" fillId="0" borderId="1" xfId="1" applyNumberFormat="1" applyFont="1" applyFill="1" applyBorder="1" applyAlignment="1">
      <alignment horizontal="center" vertical="center" wrapText="1"/>
    </xf>
    <xf numFmtId="168" fontId="8" fillId="0" borderId="1" xfId="1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8" fontId="6" fillId="0" borderId="1" xfId="1" applyNumberFormat="1" applyFont="1" applyFill="1" applyBorder="1" applyAlignment="1">
      <alignment horizontal="center" vertical="center" wrapText="1"/>
    </xf>
    <xf numFmtId="168" fontId="6" fillId="0" borderId="1" xfId="1" applyNumberFormat="1" applyFont="1" applyFill="1" applyBorder="1" applyAlignment="1">
      <alignment horizontal="center" vertical="center" wrapText="1"/>
    </xf>
    <xf numFmtId="168" fontId="6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0" fillId="0" borderId="0" xfId="0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9" fontId="10" fillId="0" borderId="0" xfId="0" applyNumberFormat="1" applyFont="1" applyFill="1"/>
    <xf numFmtId="49" fontId="10" fillId="0" borderId="0" xfId="0" applyNumberFormat="1" applyFont="1" applyFill="1" applyAlignment="1">
      <alignment wrapText="1"/>
    </xf>
    <xf numFmtId="49" fontId="11" fillId="0" borderId="0" xfId="0" applyNumberFormat="1" applyFont="1" applyFill="1" applyAlignment="1">
      <alignment wrapText="1"/>
    </xf>
    <xf numFmtId="49" fontId="12" fillId="0" borderId="0" xfId="0" applyNumberFormat="1" applyFont="1" applyFill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3"/>
  <sheetViews>
    <sheetView tabSelected="1" zoomScale="110" zoomScaleNormal="110" workbookViewId="0">
      <selection activeCell="H22" sqref="H22"/>
    </sheetView>
  </sheetViews>
  <sheetFormatPr defaultColWidth="9.140625" defaultRowHeight="15"/>
  <cols>
    <col min="1" max="1" width="30.7109375" style="3" customWidth="1"/>
    <col min="2" max="2" width="17" style="3" customWidth="1"/>
    <col min="3" max="3" width="10.140625" style="4" customWidth="1"/>
    <col min="4" max="5" width="12" style="4" customWidth="1"/>
    <col min="6" max="6" width="13.140625" style="4" customWidth="1"/>
    <col min="7" max="7" width="12" style="4" customWidth="1"/>
    <col min="8" max="8" width="12" style="5" customWidth="1"/>
    <col min="9" max="9" width="7.5703125" style="38" customWidth="1"/>
    <col min="10" max="10" width="10" style="4" customWidth="1"/>
    <col min="11" max="16384" width="9.140625" style="4"/>
  </cols>
  <sheetData>
    <row r="1" spans="1:9" ht="15.75">
      <c r="A1" s="20" t="s">
        <v>0</v>
      </c>
      <c r="B1" s="20"/>
      <c r="C1" s="20"/>
      <c r="D1" s="20"/>
      <c r="E1" s="20"/>
      <c r="F1" s="20"/>
      <c r="G1" s="20"/>
      <c r="H1" s="20"/>
    </row>
    <row r="2" spans="1:9" ht="15.75">
      <c r="A2" s="20" t="s">
        <v>1</v>
      </c>
      <c r="B2" s="20"/>
      <c r="C2" s="20"/>
      <c r="D2" s="20"/>
      <c r="E2" s="20"/>
      <c r="F2" s="20"/>
      <c r="G2" s="20"/>
      <c r="H2" s="20"/>
    </row>
    <row r="3" spans="1:9" ht="15.75">
      <c r="A3" s="20" t="s">
        <v>2</v>
      </c>
      <c r="B3" s="20"/>
      <c r="C3" s="20"/>
      <c r="D3" s="20"/>
      <c r="E3" s="20"/>
      <c r="F3" s="20"/>
      <c r="G3" s="20"/>
      <c r="H3" s="20"/>
    </row>
    <row r="4" spans="1:9" ht="15.75">
      <c r="A4" s="20" t="s">
        <v>3</v>
      </c>
      <c r="B4" s="20"/>
      <c r="C4" s="20"/>
      <c r="D4" s="20"/>
      <c r="E4" s="20"/>
      <c r="F4" s="20"/>
      <c r="G4" s="20"/>
      <c r="H4" s="20"/>
    </row>
    <row r="5" spans="1:9" ht="15.75">
      <c r="A5" s="20" t="s">
        <v>4</v>
      </c>
      <c r="B5" s="20"/>
      <c r="C5" s="20"/>
      <c r="D5" s="20"/>
      <c r="E5" s="20"/>
      <c r="F5" s="20"/>
      <c r="G5" s="20"/>
      <c r="H5" s="20"/>
    </row>
    <row r="6" spans="1:9" ht="15.75">
      <c r="A6" s="20" t="s">
        <v>5</v>
      </c>
      <c r="B6" s="20"/>
      <c r="C6" s="20"/>
      <c r="D6" s="20"/>
      <c r="E6" s="20"/>
      <c r="F6" s="20"/>
      <c r="G6" s="20"/>
      <c r="H6" s="20"/>
    </row>
    <row r="7" spans="1:9">
      <c r="A7" s="21" t="s">
        <v>6</v>
      </c>
      <c r="B7" s="21"/>
      <c r="C7" s="21"/>
      <c r="D7" s="21"/>
      <c r="E7" s="21"/>
      <c r="F7" s="21"/>
      <c r="G7" s="21"/>
      <c r="H7" s="21"/>
    </row>
    <row r="8" spans="1:9">
      <c r="A8" s="21" t="s">
        <v>7</v>
      </c>
      <c r="B8" s="21"/>
      <c r="C8" s="21"/>
      <c r="D8" s="21"/>
      <c r="E8" s="21"/>
      <c r="F8" s="21"/>
      <c r="G8" s="21"/>
      <c r="H8" s="21"/>
    </row>
    <row r="9" spans="1:9">
      <c r="A9" s="21" t="s">
        <v>8</v>
      </c>
      <c r="B9" s="21"/>
      <c r="C9" s="21"/>
      <c r="D9" s="21"/>
      <c r="E9" s="21"/>
      <c r="F9" s="21"/>
      <c r="G9" s="21"/>
      <c r="H9" s="21"/>
    </row>
    <row r="10" spans="1:9">
      <c r="A10" s="21" t="s">
        <v>9</v>
      </c>
      <c r="B10" s="21"/>
      <c r="C10" s="21"/>
      <c r="D10" s="21"/>
      <c r="E10" s="21"/>
      <c r="F10" s="21"/>
      <c r="G10" s="21"/>
      <c r="H10" s="21"/>
    </row>
    <row r="11" spans="1:9">
      <c r="A11" s="22"/>
      <c r="B11" s="22"/>
      <c r="C11" s="22"/>
      <c r="D11" s="22"/>
      <c r="E11" s="22"/>
      <c r="F11" s="22"/>
      <c r="G11" s="22"/>
      <c r="H11" s="22"/>
    </row>
    <row r="12" spans="1:9" ht="16.5">
      <c r="A12" s="23" t="s">
        <v>10</v>
      </c>
      <c r="B12" s="23"/>
      <c r="C12" s="23"/>
      <c r="D12" s="23"/>
      <c r="E12" s="23"/>
      <c r="F12" s="23"/>
      <c r="G12" s="23"/>
      <c r="H12" s="23"/>
    </row>
    <row r="13" spans="1:9" ht="48.75" customHeight="1">
      <c r="A13" s="24" t="s">
        <v>11</v>
      </c>
      <c r="B13" s="24"/>
      <c r="C13" s="24"/>
      <c r="D13" s="24"/>
      <c r="E13" s="24"/>
      <c r="F13" s="24"/>
      <c r="G13" s="24"/>
      <c r="H13" s="24"/>
    </row>
    <row r="15" spans="1:9" ht="27" customHeight="1">
      <c r="A15" s="25" t="s">
        <v>12</v>
      </c>
      <c r="B15" s="25" t="s">
        <v>13</v>
      </c>
      <c r="C15" s="25" t="s">
        <v>14</v>
      </c>
      <c r="D15" s="25" t="s">
        <v>15</v>
      </c>
      <c r="E15" s="25"/>
      <c r="F15" s="25"/>
      <c r="G15" s="25"/>
      <c r="H15" s="25"/>
      <c r="I15" s="39"/>
    </row>
    <row r="16" spans="1:9" ht="15" customHeight="1">
      <c r="A16" s="25"/>
      <c r="B16" s="25"/>
      <c r="C16" s="25"/>
      <c r="D16" s="25" t="s">
        <v>16</v>
      </c>
      <c r="E16" s="25" t="s">
        <v>17</v>
      </c>
      <c r="F16" s="25" t="s">
        <v>18</v>
      </c>
      <c r="G16" s="25" t="s">
        <v>19</v>
      </c>
      <c r="H16" s="25" t="s">
        <v>20</v>
      </c>
      <c r="I16" s="39"/>
    </row>
    <row r="17" spans="1:9">
      <c r="A17" s="25"/>
      <c r="B17" s="25"/>
      <c r="C17" s="25"/>
      <c r="D17" s="25"/>
      <c r="E17" s="25"/>
      <c r="F17" s="25"/>
      <c r="G17" s="25"/>
      <c r="H17" s="25"/>
      <c r="I17" s="39"/>
    </row>
    <row r="18" spans="1:9">
      <c r="A18" s="25"/>
      <c r="B18" s="25"/>
      <c r="C18" s="25"/>
      <c r="D18" s="25"/>
      <c r="E18" s="25"/>
      <c r="F18" s="25"/>
      <c r="G18" s="25"/>
      <c r="H18" s="25"/>
      <c r="I18" s="39"/>
    </row>
    <row r="19" spans="1:9" ht="12.75" customHeight="1">
      <c r="A19" s="25"/>
      <c r="B19" s="25"/>
      <c r="C19" s="25"/>
      <c r="D19" s="25"/>
      <c r="E19" s="25"/>
      <c r="F19" s="25"/>
      <c r="G19" s="25"/>
      <c r="H19" s="25"/>
      <c r="I19" s="39"/>
    </row>
    <row r="20" spans="1:9" ht="3.75" hidden="1" customHeight="1">
      <c r="A20" s="25"/>
      <c r="B20" s="25"/>
      <c r="C20" s="25"/>
      <c r="D20" s="25"/>
      <c r="E20" s="25"/>
      <c r="F20" s="25"/>
      <c r="G20" s="25"/>
      <c r="H20" s="25"/>
      <c r="I20" s="39"/>
    </row>
    <row r="21" spans="1:9">
      <c r="A21" s="6">
        <v>1</v>
      </c>
      <c r="B21" s="6">
        <v>2</v>
      </c>
      <c r="C21" s="6">
        <v>3</v>
      </c>
      <c r="D21" s="6">
        <v>4</v>
      </c>
      <c r="E21" s="6">
        <v>5</v>
      </c>
      <c r="F21" s="6">
        <v>6</v>
      </c>
      <c r="G21" s="6">
        <v>7</v>
      </c>
      <c r="H21" s="7">
        <v>8</v>
      </c>
      <c r="I21" s="39"/>
    </row>
    <row r="22" spans="1:9" s="1" customFormat="1" ht="30" customHeight="1">
      <c r="A22" s="29" t="s">
        <v>21</v>
      </c>
      <c r="B22" s="29" t="s">
        <v>22</v>
      </c>
      <c r="C22" s="9">
        <v>2022</v>
      </c>
      <c r="D22" s="10">
        <f>SUM(E22:H22)</f>
        <v>28285.05</v>
      </c>
      <c r="E22" s="10">
        <f>E28+E36+E96+E108</f>
        <v>0</v>
      </c>
      <c r="F22" s="10">
        <f t="shared" ref="F22:H22" si="0">F28+F36+F96+F108</f>
        <v>0</v>
      </c>
      <c r="G22" s="10">
        <f t="shared" si="0"/>
        <v>0</v>
      </c>
      <c r="H22" s="11">
        <f t="shared" si="0"/>
        <v>28285.05</v>
      </c>
      <c r="I22" s="40"/>
    </row>
    <row r="23" spans="1:9" ht="30" customHeight="1">
      <c r="A23" s="30"/>
      <c r="B23" s="30"/>
      <c r="C23" s="9">
        <v>2023</v>
      </c>
      <c r="D23" s="10">
        <f t="shared" ref="D23:D24" si="1">SUM(E23:H23)</f>
        <v>34351.199999999997</v>
      </c>
      <c r="E23" s="10">
        <f t="shared" ref="E23:H23" si="2">E29+E37+E97+E109</f>
        <v>0</v>
      </c>
      <c r="F23" s="10">
        <f t="shared" si="2"/>
        <v>0</v>
      </c>
      <c r="G23" s="10">
        <f t="shared" si="2"/>
        <v>0</v>
      </c>
      <c r="H23" s="11">
        <f t="shared" si="2"/>
        <v>34351.199999999997</v>
      </c>
      <c r="I23" s="39"/>
    </row>
    <row r="24" spans="1:9" ht="30" customHeight="1">
      <c r="A24" s="31"/>
      <c r="B24" s="31"/>
      <c r="C24" s="9">
        <v>2024</v>
      </c>
      <c r="D24" s="10">
        <f t="shared" si="1"/>
        <v>31194.7</v>
      </c>
      <c r="E24" s="10">
        <f t="shared" ref="E24:H24" si="3">E30+E38+E98+E110</f>
        <v>0</v>
      </c>
      <c r="F24" s="10">
        <f t="shared" si="3"/>
        <v>0</v>
      </c>
      <c r="G24" s="10">
        <f t="shared" si="3"/>
        <v>0</v>
      </c>
      <c r="H24" s="11">
        <f t="shared" si="3"/>
        <v>31194.7</v>
      </c>
      <c r="I24" s="39"/>
    </row>
    <row r="25" spans="1:9" s="1" customFormat="1">
      <c r="A25" s="8" t="s">
        <v>23</v>
      </c>
      <c r="B25" s="9"/>
      <c r="C25" s="9"/>
      <c r="D25" s="10">
        <f>SUM(D22:D24)</f>
        <v>93830.95</v>
      </c>
      <c r="E25" s="10">
        <f t="shared" ref="E25:H25" si="4">SUM(E22:E24)</f>
        <v>0</v>
      </c>
      <c r="F25" s="10">
        <f t="shared" si="4"/>
        <v>0</v>
      </c>
      <c r="G25" s="10">
        <f t="shared" si="4"/>
        <v>0</v>
      </c>
      <c r="H25" s="11">
        <f t="shared" si="4"/>
        <v>93830.95</v>
      </c>
      <c r="I25" s="40"/>
    </row>
    <row r="26" spans="1:9">
      <c r="A26" s="26" t="s">
        <v>24</v>
      </c>
      <c r="B26" s="27"/>
      <c r="C26" s="27"/>
      <c r="D26" s="27"/>
      <c r="E26" s="27"/>
      <c r="F26" s="27"/>
      <c r="G26" s="27"/>
      <c r="H26" s="28"/>
      <c r="I26" s="39"/>
    </row>
    <row r="27" spans="1:9">
      <c r="A27" s="26" t="s">
        <v>25</v>
      </c>
      <c r="B27" s="27"/>
      <c r="C27" s="27"/>
      <c r="D27" s="27"/>
      <c r="E27" s="27"/>
      <c r="F27" s="27"/>
      <c r="G27" s="27"/>
      <c r="H27" s="28"/>
      <c r="I27" s="39"/>
    </row>
    <row r="28" spans="1:9" s="2" customFormat="1" ht="24" customHeight="1">
      <c r="A28" s="32" t="s">
        <v>26</v>
      </c>
      <c r="B28" s="32"/>
      <c r="C28" s="13">
        <v>2022</v>
      </c>
      <c r="D28" s="14">
        <f>SUM(E28:H28)</f>
        <v>2671.5</v>
      </c>
      <c r="E28" s="14">
        <f>E32</f>
        <v>0</v>
      </c>
      <c r="F28" s="14">
        <f t="shared" ref="F28:H28" si="5">F32</f>
        <v>0</v>
      </c>
      <c r="G28" s="14">
        <f t="shared" si="5"/>
        <v>0</v>
      </c>
      <c r="H28" s="15">
        <f t="shared" si="5"/>
        <v>2671.5</v>
      </c>
      <c r="I28" s="41"/>
    </row>
    <row r="29" spans="1:9" s="2" customFormat="1" ht="24" customHeight="1">
      <c r="A29" s="33"/>
      <c r="B29" s="33"/>
      <c r="C29" s="13">
        <v>2023</v>
      </c>
      <c r="D29" s="14">
        <f t="shared" ref="D29:D30" si="6">SUM(E29:H29)</f>
        <v>2264.8000000000002</v>
      </c>
      <c r="E29" s="14">
        <f t="shared" ref="E29:H29" si="7">E33</f>
        <v>0</v>
      </c>
      <c r="F29" s="14">
        <f t="shared" si="7"/>
        <v>0</v>
      </c>
      <c r="G29" s="14">
        <f t="shared" si="7"/>
        <v>0</v>
      </c>
      <c r="H29" s="15">
        <f t="shared" si="7"/>
        <v>2264.8000000000002</v>
      </c>
      <c r="I29" s="41"/>
    </row>
    <row r="30" spans="1:9" s="2" customFormat="1" ht="24" customHeight="1">
      <c r="A30" s="34"/>
      <c r="B30" s="34"/>
      <c r="C30" s="13">
        <v>2024</v>
      </c>
      <c r="D30" s="14">
        <f t="shared" si="6"/>
        <v>2355.1</v>
      </c>
      <c r="E30" s="14">
        <f t="shared" ref="E30:H30" si="8">E34</f>
        <v>0</v>
      </c>
      <c r="F30" s="14">
        <f t="shared" si="8"/>
        <v>0</v>
      </c>
      <c r="G30" s="14">
        <f t="shared" si="8"/>
        <v>0</v>
      </c>
      <c r="H30" s="15">
        <f t="shared" si="8"/>
        <v>2355.1</v>
      </c>
      <c r="I30" s="41"/>
    </row>
    <row r="31" spans="1:9" s="2" customFormat="1" ht="24" customHeight="1">
      <c r="A31" s="12"/>
      <c r="B31" s="13"/>
      <c r="C31" s="13"/>
      <c r="D31" s="14">
        <f>SUM(D28:D30)</f>
        <v>7291.4</v>
      </c>
      <c r="E31" s="14">
        <f t="shared" ref="E31" si="9">SUM(E28:E30)</f>
        <v>0</v>
      </c>
      <c r="F31" s="14">
        <f t="shared" ref="F31" si="10">SUM(F28:F30)</f>
        <v>0</v>
      </c>
      <c r="G31" s="14">
        <f t="shared" ref="G31" si="11">SUM(G28:G30)</f>
        <v>0</v>
      </c>
      <c r="H31" s="15">
        <f t="shared" ref="H31" si="12">SUM(H28:H30)</f>
        <v>7291.4</v>
      </c>
      <c r="I31" s="41"/>
    </row>
    <row r="32" spans="1:9" ht="15.75" customHeight="1">
      <c r="A32" s="35" t="s">
        <v>27</v>
      </c>
      <c r="B32" s="35"/>
      <c r="C32" s="6">
        <v>2022</v>
      </c>
      <c r="D32" s="17">
        <f>SUM(E32:H32)</f>
        <v>2671.5</v>
      </c>
      <c r="E32" s="17"/>
      <c r="F32" s="17"/>
      <c r="G32" s="17"/>
      <c r="H32" s="18">
        <v>2671.5</v>
      </c>
      <c r="I32" s="39"/>
    </row>
    <row r="33" spans="1:9" ht="15.75" customHeight="1">
      <c r="A33" s="36"/>
      <c r="B33" s="36"/>
      <c r="C33" s="6">
        <v>2023</v>
      </c>
      <c r="D33" s="17">
        <f t="shared" ref="D33:D34" si="13">SUM(E33:H33)</f>
        <v>2264.8000000000002</v>
      </c>
      <c r="E33" s="17"/>
      <c r="F33" s="17"/>
      <c r="G33" s="17"/>
      <c r="H33" s="19">
        <v>2264.8000000000002</v>
      </c>
      <c r="I33" s="39"/>
    </row>
    <row r="34" spans="1:9" ht="15.75" customHeight="1">
      <c r="A34" s="37"/>
      <c r="B34" s="37"/>
      <c r="C34" s="6">
        <v>2024</v>
      </c>
      <c r="D34" s="17">
        <f t="shared" si="13"/>
        <v>2355.1</v>
      </c>
      <c r="E34" s="17"/>
      <c r="F34" s="17"/>
      <c r="G34" s="17"/>
      <c r="H34" s="19">
        <v>2355.1</v>
      </c>
      <c r="I34" s="39"/>
    </row>
    <row r="35" spans="1:9" ht="15.75" customHeight="1">
      <c r="A35" s="16"/>
      <c r="B35" s="6"/>
      <c r="C35" s="6"/>
      <c r="D35" s="17">
        <f>SUM(D32:D34)</f>
        <v>7291.4</v>
      </c>
      <c r="E35" s="17">
        <f t="shared" ref="E35" si="14">SUM(E32:E34)</f>
        <v>0</v>
      </c>
      <c r="F35" s="17">
        <f t="shared" ref="F35" si="15">SUM(F32:F34)</f>
        <v>0</v>
      </c>
      <c r="G35" s="17">
        <f t="shared" ref="G35" si="16">SUM(G32:G34)</f>
        <v>0</v>
      </c>
      <c r="H35" s="18">
        <f>SUM(H32:H34)</f>
        <v>7291.4</v>
      </c>
      <c r="I35" s="39" t="s">
        <v>28</v>
      </c>
    </row>
    <row r="36" spans="1:9" s="2" customFormat="1" ht="15.75" customHeight="1">
      <c r="A36" s="32" t="s">
        <v>29</v>
      </c>
      <c r="B36" s="32"/>
      <c r="C36" s="13">
        <v>2022</v>
      </c>
      <c r="D36" s="14">
        <f>SUM(E36:H36)</f>
        <v>24778.05</v>
      </c>
      <c r="E36" s="14">
        <f>E40+E44+E48+E52+E56+E60+E64+E68+E72+E76+E80+E84+E88+E92</f>
        <v>0</v>
      </c>
      <c r="F36" s="14">
        <f t="shared" ref="F36:H36" si="17">F40+F44+F48+F52+F56+F60+F64+F68+F72+F76+F80+F84+F88+F92</f>
        <v>0</v>
      </c>
      <c r="G36" s="14">
        <f t="shared" si="17"/>
        <v>0</v>
      </c>
      <c r="H36" s="15">
        <f t="shared" si="17"/>
        <v>24778.05</v>
      </c>
      <c r="I36" s="41"/>
    </row>
    <row r="37" spans="1:9" s="2" customFormat="1" ht="15.75" customHeight="1">
      <c r="A37" s="33"/>
      <c r="B37" s="33"/>
      <c r="C37" s="13">
        <v>2023</v>
      </c>
      <c r="D37" s="14">
        <f t="shared" ref="D37:D38" si="18">SUM(E37:H37)</f>
        <v>25431.4</v>
      </c>
      <c r="E37" s="14">
        <f t="shared" ref="E37:H37" si="19">E41+E45+E49+E53+E57+E61+E65+E69+E73+E77+E81+E85+E89+E93</f>
        <v>0</v>
      </c>
      <c r="F37" s="14">
        <f t="shared" si="19"/>
        <v>0</v>
      </c>
      <c r="G37" s="14">
        <f t="shared" si="19"/>
        <v>0</v>
      </c>
      <c r="H37" s="15">
        <f t="shared" si="19"/>
        <v>25431.4</v>
      </c>
      <c r="I37" s="41"/>
    </row>
    <row r="38" spans="1:9" s="2" customFormat="1" ht="15.75" customHeight="1">
      <c r="A38" s="34"/>
      <c r="B38" s="34"/>
      <c r="C38" s="13">
        <v>2024</v>
      </c>
      <c r="D38" s="14">
        <f t="shared" si="18"/>
        <v>26184.6</v>
      </c>
      <c r="E38" s="14">
        <f t="shared" ref="E38:H38" si="20">E42+E46+E50+E54+E58+E62+E66+E70+E74+E78+E82+E86+E90+E94</f>
        <v>0</v>
      </c>
      <c r="F38" s="14">
        <f t="shared" si="20"/>
        <v>0</v>
      </c>
      <c r="G38" s="14">
        <f t="shared" si="20"/>
        <v>0</v>
      </c>
      <c r="H38" s="15">
        <f t="shared" si="20"/>
        <v>26184.6</v>
      </c>
      <c r="I38" s="41"/>
    </row>
    <row r="39" spans="1:9" s="2" customFormat="1" ht="15.75" customHeight="1">
      <c r="A39" s="12"/>
      <c r="B39" s="13"/>
      <c r="C39" s="13"/>
      <c r="D39" s="14">
        <f>SUM(D36:D38)</f>
        <v>76394.05</v>
      </c>
      <c r="E39" s="14">
        <f t="shared" ref="E39" si="21">SUM(E36:E38)</f>
        <v>0</v>
      </c>
      <c r="F39" s="14">
        <f t="shared" ref="F39" si="22">SUM(F36:F38)</f>
        <v>0</v>
      </c>
      <c r="G39" s="14">
        <f t="shared" ref="G39" si="23">SUM(G36:G38)</f>
        <v>0</v>
      </c>
      <c r="H39" s="15">
        <f t="shared" ref="H39" si="24">SUM(H36:H38)</f>
        <v>76394.05</v>
      </c>
      <c r="I39" s="41"/>
    </row>
    <row r="40" spans="1:9" ht="27" customHeight="1">
      <c r="A40" s="35" t="s">
        <v>30</v>
      </c>
      <c r="B40" s="35"/>
      <c r="C40" s="6">
        <v>2022</v>
      </c>
      <c r="D40" s="17">
        <f>SUM(E40:H40)</f>
        <v>3521.2</v>
      </c>
      <c r="E40" s="17"/>
      <c r="F40" s="17"/>
      <c r="G40" s="17"/>
      <c r="H40" s="19">
        <v>3521.2</v>
      </c>
      <c r="I40" s="39"/>
    </row>
    <row r="41" spans="1:9" ht="27" customHeight="1">
      <c r="A41" s="36"/>
      <c r="B41" s="36"/>
      <c r="C41" s="6">
        <v>2023</v>
      </c>
      <c r="D41" s="17">
        <f t="shared" ref="D41:D42" si="25">SUM(E41:H41)</f>
        <v>3509.3</v>
      </c>
      <c r="E41" s="17"/>
      <c r="F41" s="17"/>
      <c r="G41" s="17"/>
      <c r="H41" s="19">
        <v>3509.3</v>
      </c>
      <c r="I41" s="39"/>
    </row>
    <row r="42" spans="1:9" ht="27" customHeight="1">
      <c r="A42" s="37"/>
      <c r="B42" s="37"/>
      <c r="C42" s="6">
        <v>2024</v>
      </c>
      <c r="D42" s="17">
        <f t="shared" si="25"/>
        <v>3509.3</v>
      </c>
      <c r="E42" s="17"/>
      <c r="F42" s="17"/>
      <c r="G42" s="17"/>
      <c r="H42" s="19">
        <v>3509.3</v>
      </c>
      <c r="I42" s="39"/>
    </row>
    <row r="43" spans="1:9" ht="27" customHeight="1">
      <c r="A43" s="16"/>
      <c r="B43" s="6"/>
      <c r="C43" s="6"/>
      <c r="D43" s="17">
        <f>SUM(D40:D42)</f>
        <v>10539.8</v>
      </c>
      <c r="E43" s="17">
        <f t="shared" ref="E43" si="26">SUM(E40:E42)</f>
        <v>0</v>
      </c>
      <c r="F43" s="17">
        <f t="shared" ref="F43" si="27">SUM(F40:F42)</f>
        <v>0</v>
      </c>
      <c r="G43" s="17">
        <f t="shared" ref="G43" si="28">SUM(G40:G42)</f>
        <v>0</v>
      </c>
      <c r="H43" s="18">
        <f t="shared" ref="H43" si="29">SUM(H40:H42)</f>
        <v>10539.8</v>
      </c>
      <c r="I43" s="39" t="s">
        <v>31</v>
      </c>
    </row>
    <row r="44" spans="1:9" ht="15" customHeight="1">
      <c r="A44" s="35" t="s">
        <v>32</v>
      </c>
      <c r="B44" s="35"/>
      <c r="C44" s="6">
        <v>2022</v>
      </c>
      <c r="D44" s="17">
        <f>SUM(E44:H44)</f>
        <v>13999.7</v>
      </c>
      <c r="E44" s="17"/>
      <c r="F44" s="17"/>
      <c r="G44" s="17"/>
      <c r="H44" s="19">
        <v>13999.7</v>
      </c>
      <c r="I44" s="39"/>
    </row>
    <row r="45" spans="1:9" ht="15" customHeight="1">
      <c r="A45" s="36"/>
      <c r="B45" s="36"/>
      <c r="C45" s="6">
        <v>2023</v>
      </c>
      <c r="D45" s="17">
        <f t="shared" ref="D45:D46" si="30">SUM(E45:H45)</f>
        <v>14933</v>
      </c>
      <c r="E45" s="17"/>
      <c r="F45" s="17"/>
      <c r="G45" s="17"/>
      <c r="H45" s="19">
        <v>14933</v>
      </c>
      <c r="I45" s="39"/>
    </row>
    <row r="46" spans="1:9" ht="15" customHeight="1">
      <c r="A46" s="37"/>
      <c r="B46" s="37"/>
      <c r="C46" s="6">
        <v>2024</v>
      </c>
      <c r="D46" s="17">
        <f t="shared" si="30"/>
        <v>15529.5</v>
      </c>
      <c r="E46" s="17"/>
      <c r="F46" s="17"/>
      <c r="G46" s="17"/>
      <c r="H46" s="19">
        <v>15529.5</v>
      </c>
      <c r="I46" s="39"/>
    </row>
    <row r="47" spans="1:9" ht="15" customHeight="1">
      <c r="A47" s="16"/>
      <c r="B47" s="6"/>
      <c r="C47" s="6"/>
      <c r="D47" s="17">
        <f>SUM(D44:D46)</f>
        <v>44462.2</v>
      </c>
      <c r="E47" s="17">
        <f t="shared" ref="E47" si="31">SUM(E44:E46)</f>
        <v>0</v>
      </c>
      <c r="F47" s="17">
        <f t="shared" ref="F47" si="32">SUM(F44:F46)</f>
        <v>0</v>
      </c>
      <c r="G47" s="17">
        <f t="shared" ref="G47" si="33">SUM(G44:G46)</f>
        <v>0</v>
      </c>
      <c r="H47" s="18">
        <f t="shared" ref="H47" si="34">SUM(H44:H46)</f>
        <v>44462.2</v>
      </c>
      <c r="I47" s="39" t="s">
        <v>33</v>
      </c>
    </row>
    <row r="48" spans="1:9" ht="15" customHeight="1">
      <c r="A48" s="35" t="s">
        <v>34</v>
      </c>
      <c r="B48" s="35"/>
      <c r="C48" s="6">
        <v>2022</v>
      </c>
      <c r="D48" s="17">
        <f>SUM(E48:H48)</f>
        <v>4903.8</v>
      </c>
      <c r="E48" s="17"/>
      <c r="F48" s="17"/>
      <c r="G48" s="17"/>
      <c r="H48" s="19">
        <v>4903.8</v>
      </c>
      <c r="I48" s="39"/>
    </row>
    <row r="49" spans="1:9" ht="15" customHeight="1">
      <c r="A49" s="36"/>
      <c r="B49" s="36"/>
      <c r="C49" s="6">
        <v>2023</v>
      </c>
      <c r="D49" s="17">
        <f t="shared" ref="D49:D50" si="35">SUM(E49:H49)</f>
        <v>4853.6000000000004</v>
      </c>
      <c r="E49" s="17"/>
      <c r="F49" s="17"/>
      <c r="G49" s="17"/>
      <c r="H49" s="19">
        <v>4853.6000000000004</v>
      </c>
      <c r="I49" s="39"/>
    </row>
    <row r="50" spans="1:9" ht="15" customHeight="1">
      <c r="A50" s="37"/>
      <c r="B50" s="37"/>
      <c r="C50" s="6">
        <v>2024</v>
      </c>
      <c r="D50" s="17">
        <f t="shared" si="35"/>
        <v>4948.5</v>
      </c>
      <c r="E50" s="17"/>
      <c r="F50" s="17"/>
      <c r="G50" s="17"/>
      <c r="H50" s="19">
        <v>4948.5</v>
      </c>
      <c r="I50" s="39"/>
    </row>
    <row r="51" spans="1:9" ht="15" customHeight="1">
      <c r="A51" s="16"/>
      <c r="B51" s="6"/>
      <c r="C51" s="6"/>
      <c r="D51" s="17">
        <f>SUM(D48:D50)</f>
        <v>14705.9</v>
      </c>
      <c r="E51" s="17">
        <f t="shared" ref="E51" si="36">SUM(E48:E50)</f>
        <v>0</v>
      </c>
      <c r="F51" s="17">
        <f t="shared" ref="F51" si="37">SUM(F48:F50)</f>
        <v>0</v>
      </c>
      <c r="G51" s="17">
        <f t="shared" ref="G51" si="38">SUM(G48:G50)</f>
        <v>0</v>
      </c>
      <c r="H51" s="18">
        <f t="shared" ref="H51" si="39">SUM(H48:H50)</f>
        <v>14705.9</v>
      </c>
      <c r="I51" s="39" t="s">
        <v>35</v>
      </c>
    </row>
    <row r="52" spans="1:9" ht="27" customHeight="1">
      <c r="A52" s="35" t="s">
        <v>36</v>
      </c>
      <c r="B52" s="35"/>
      <c r="C52" s="6">
        <v>2022</v>
      </c>
      <c r="D52" s="17">
        <f>SUM(E52:H52)</f>
        <v>213.05</v>
      </c>
      <c r="E52" s="17"/>
      <c r="F52" s="17"/>
      <c r="G52" s="17"/>
      <c r="H52" s="19">
        <v>213.05</v>
      </c>
      <c r="I52" s="39"/>
    </row>
    <row r="53" spans="1:9" ht="27" customHeight="1">
      <c r="A53" s="36"/>
      <c r="B53" s="36"/>
      <c r="C53" s="6">
        <v>2023</v>
      </c>
      <c r="D53" s="17">
        <f t="shared" ref="D53:D54" si="40">SUM(E53:H53)</f>
        <v>220.4</v>
      </c>
      <c r="E53" s="17"/>
      <c r="F53" s="17"/>
      <c r="G53" s="17"/>
      <c r="H53" s="19">
        <v>220.4</v>
      </c>
      <c r="I53" s="39"/>
    </row>
    <row r="54" spans="1:9" ht="27" customHeight="1">
      <c r="A54" s="37"/>
      <c r="B54" s="37"/>
      <c r="C54" s="6">
        <v>2024</v>
      </c>
      <c r="D54" s="17">
        <f t="shared" si="40"/>
        <v>228.6</v>
      </c>
      <c r="E54" s="17"/>
      <c r="F54" s="17"/>
      <c r="G54" s="17"/>
      <c r="H54" s="19">
        <v>228.6</v>
      </c>
      <c r="I54" s="39"/>
    </row>
    <row r="55" spans="1:9" ht="27" customHeight="1">
      <c r="A55" s="16"/>
      <c r="B55" s="6"/>
      <c r="C55" s="6"/>
      <c r="D55" s="17">
        <f>SUM(D52:D54)</f>
        <v>662.05</v>
      </c>
      <c r="E55" s="17">
        <f t="shared" ref="E55" si="41">SUM(E52:E54)</f>
        <v>0</v>
      </c>
      <c r="F55" s="17">
        <f t="shared" ref="F55" si="42">SUM(F52:F54)</f>
        <v>0</v>
      </c>
      <c r="G55" s="17">
        <f t="shared" ref="G55" si="43">SUM(G52:G54)</f>
        <v>0</v>
      </c>
      <c r="H55" s="18">
        <f t="shared" ref="H55" si="44">SUM(H52:H54)</f>
        <v>662.05</v>
      </c>
      <c r="I55" s="39" t="s">
        <v>37</v>
      </c>
    </row>
    <row r="56" spans="1:9" ht="35.25" customHeight="1">
      <c r="A56" s="35" t="s">
        <v>38</v>
      </c>
      <c r="B56" s="35"/>
      <c r="C56" s="6">
        <v>2022</v>
      </c>
      <c r="D56" s="17">
        <f>SUM(E56:H56)</f>
        <v>702</v>
      </c>
      <c r="E56" s="17"/>
      <c r="F56" s="17"/>
      <c r="G56" s="17"/>
      <c r="H56" s="19">
        <v>702</v>
      </c>
      <c r="I56" s="39"/>
    </row>
    <row r="57" spans="1:9" ht="35.25" customHeight="1">
      <c r="A57" s="36"/>
      <c r="B57" s="36"/>
      <c r="C57" s="6">
        <v>2023</v>
      </c>
      <c r="D57" s="17">
        <f t="shared" ref="D57:D58" si="45">SUM(E57:H57)</f>
        <v>730.3</v>
      </c>
      <c r="E57" s="17"/>
      <c r="F57" s="17"/>
      <c r="G57" s="17"/>
      <c r="H57" s="19">
        <v>730.3</v>
      </c>
      <c r="I57" s="39"/>
    </row>
    <row r="58" spans="1:9" ht="35.25" customHeight="1">
      <c r="A58" s="37"/>
      <c r="B58" s="37"/>
      <c r="C58" s="6">
        <v>2024</v>
      </c>
      <c r="D58" s="17">
        <f t="shared" si="45"/>
        <v>759.7</v>
      </c>
      <c r="E58" s="17"/>
      <c r="F58" s="17"/>
      <c r="G58" s="17"/>
      <c r="H58" s="19">
        <v>759.7</v>
      </c>
      <c r="I58" s="39"/>
    </row>
    <row r="59" spans="1:9" ht="35.25" customHeight="1">
      <c r="A59" s="16"/>
      <c r="B59" s="6"/>
      <c r="C59" s="6"/>
      <c r="D59" s="17">
        <f>SUM(D56:D58)</f>
        <v>2192</v>
      </c>
      <c r="E59" s="17">
        <f t="shared" ref="E59" si="46">SUM(E56:E58)</f>
        <v>0</v>
      </c>
      <c r="F59" s="17">
        <f t="shared" ref="F59" si="47">SUM(F56:F58)</f>
        <v>0</v>
      </c>
      <c r="G59" s="17">
        <f t="shared" ref="G59" si="48">SUM(G56:G58)</f>
        <v>0</v>
      </c>
      <c r="H59" s="18">
        <f t="shared" ref="H59" si="49">SUM(H56:H58)</f>
        <v>2192</v>
      </c>
      <c r="I59" s="39" t="s">
        <v>39</v>
      </c>
    </row>
    <row r="60" spans="1:9" ht="30" customHeight="1">
      <c r="A60" s="35" t="s">
        <v>40</v>
      </c>
      <c r="B60" s="35"/>
      <c r="C60" s="6">
        <v>2022</v>
      </c>
      <c r="D60" s="17">
        <f>SUM(E60:H60)</f>
        <v>454.8</v>
      </c>
      <c r="E60" s="17"/>
      <c r="F60" s="17"/>
      <c r="G60" s="17"/>
      <c r="H60" s="19">
        <v>454.8</v>
      </c>
      <c r="I60" s="39"/>
    </row>
    <row r="61" spans="1:9" ht="30" customHeight="1">
      <c r="A61" s="36"/>
      <c r="B61" s="36"/>
      <c r="C61" s="6">
        <v>2023</v>
      </c>
      <c r="D61" s="17">
        <f t="shared" ref="D61:D62" si="50">SUM(E61:H61)</f>
        <v>470.7</v>
      </c>
      <c r="E61" s="17"/>
      <c r="F61" s="17"/>
      <c r="G61" s="17"/>
      <c r="H61" s="19">
        <v>470.7</v>
      </c>
      <c r="I61" s="39"/>
    </row>
    <row r="62" spans="1:9" ht="30" customHeight="1">
      <c r="A62" s="37"/>
      <c r="B62" s="37"/>
      <c r="C62" s="6">
        <v>2024</v>
      </c>
      <c r="D62" s="17">
        <f t="shared" si="50"/>
        <v>488.7</v>
      </c>
      <c r="E62" s="17"/>
      <c r="F62" s="17"/>
      <c r="G62" s="17"/>
      <c r="H62" s="19">
        <v>488.7</v>
      </c>
      <c r="I62" s="39"/>
    </row>
    <row r="63" spans="1:9" ht="30" customHeight="1">
      <c r="A63" s="16"/>
      <c r="B63" s="6"/>
      <c r="C63" s="6"/>
      <c r="D63" s="17">
        <f>SUM(D60:D62)</f>
        <v>1414.2</v>
      </c>
      <c r="E63" s="17">
        <f t="shared" ref="E63" si="51">SUM(E60:E62)</f>
        <v>0</v>
      </c>
      <c r="F63" s="17">
        <f t="shared" ref="F63" si="52">SUM(F60:F62)</f>
        <v>0</v>
      </c>
      <c r="G63" s="17">
        <f t="shared" ref="G63" si="53">SUM(G60:G62)</f>
        <v>0</v>
      </c>
      <c r="H63" s="18">
        <f t="shared" ref="H63" si="54">SUM(H60:H62)</f>
        <v>1414.2</v>
      </c>
      <c r="I63" s="39" t="s">
        <v>41</v>
      </c>
    </row>
    <row r="64" spans="1:9" ht="30" customHeight="1">
      <c r="A64" s="35" t="s">
        <v>42</v>
      </c>
      <c r="B64" s="35"/>
      <c r="C64" s="6">
        <v>2022</v>
      </c>
      <c r="D64" s="17">
        <f>SUM(E64:H64)</f>
        <v>77.400000000000006</v>
      </c>
      <c r="E64" s="17"/>
      <c r="F64" s="17"/>
      <c r="G64" s="17"/>
      <c r="H64" s="19">
        <v>77.400000000000006</v>
      </c>
      <c r="I64" s="39"/>
    </row>
    <row r="65" spans="1:9" ht="30" customHeight="1">
      <c r="A65" s="36"/>
      <c r="B65" s="36"/>
      <c r="C65" s="6">
        <v>2023</v>
      </c>
      <c r="D65" s="17">
        <f t="shared" ref="D65:D66" si="55">SUM(E65:H65)</f>
        <v>153.6</v>
      </c>
      <c r="E65" s="17"/>
      <c r="F65" s="17"/>
      <c r="G65" s="17"/>
      <c r="H65" s="19">
        <v>153.6</v>
      </c>
      <c r="I65" s="39"/>
    </row>
    <row r="66" spans="1:9" ht="30" customHeight="1">
      <c r="A66" s="37"/>
      <c r="B66" s="37"/>
      <c r="C66" s="6">
        <v>2024</v>
      </c>
      <c r="D66" s="17">
        <f t="shared" si="55"/>
        <v>159.80000000000001</v>
      </c>
      <c r="E66" s="17"/>
      <c r="F66" s="17"/>
      <c r="G66" s="17"/>
      <c r="H66" s="19">
        <v>159.80000000000001</v>
      </c>
      <c r="I66" s="39"/>
    </row>
    <row r="67" spans="1:9" ht="30" customHeight="1">
      <c r="A67" s="16"/>
      <c r="B67" s="6"/>
      <c r="C67" s="6"/>
      <c r="D67" s="17">
        <f>SUM(D64:D66)</f>
        <v>390.8</v>
      </c>
      <c r="E67" s="17">
        <f t="shared" ref="E67" si="56">SUM(E64:E66)</f>
        <v>0</v>
      </c>
      <c r="F67" s="17">
        <f t="shared" ref="F67" si="57">SUM(F64:F66)</f>
        <v>0</v>
      </c>
      <c r="G67" s="17">
        <f t="shared" ref="G67" si="58">SUM(G64:G66)</f>
        <v>0</v>
      </c>
      <c r="H67" s="18">
        <f t="shared" ref="H67" si="59">SUM(H64:H66)</f>
        <v>390.8</v>
      </c>
      <c r="I67" s="39" t="s">
        <v>43</v>
      </c>
    </row>
    <row r="68" spans="1:9" ht="26.25" customHeight="1">
      <c r="A68" s="35" t="s">
        <v>44</v>
      </c>
      <c r="B68" s="35"/>
      <c r="C68" s="6">
        <v>2022</v>
      </c>
      <c r="D68" s="17">
        <f>SUM(E68:H68)</f>
        <v>77.400000000000006</v>
      </c>
      <c r="E68" s="17"/>
      <c r="F68" s="17"/>
      <c r="G68" s="17"/>
      <c r="H68" s="19">
        <v>77.400000000000006</v>
      </c>
      <c r="I68" s="39"/>
    </row>
    <row r="69" spans="1:9" ht="26.25" customHeight="1">
      <c r="A69" s="36"/>
      <c r="B69" s="36"/>
      <c r="C69" s="6">
        <v>2023</v>
      </c>
      <c r="D69" s="17">
        <f t="shared" ref="D69:D70" si="60">SUM(E69:H69)</f>
        <v>0</v>
      </c>
      <c r="E69" s="17"/>
      <c r="F69" s="17"/>
      <c r="G69" s="17"/>
      <c r="H69" s="18">
        <v>0</v>
      </c>
      <c r="I69" s="39"/>
    </row>
    <row r="70" spans="1:9" ht="26.25" customHeight="1">
      <c r="A70" s="37"/>
      <c r="B70" s="37"/>
      <c r="C70" s="6">
        <v>2024</v>
      </c>
      <c r="D70" s="17">
        <f t="shared" si="60"/>
        <v>0</v>
      </c>
      <c r="E70" s="17"/>
      <c r="F70" s="17"/>
      <c r="G70" s="17"/>
      <c r="H70" s="18">
        <v>0</v>
      </c>
      <c r="I70" s="39"/>
    </row>
    <row r="71" spans="1:9" ht="26.25" customHeight="1">
      <c r="A71" s="16"/>
      <c r="B71" s="6"/>
      <c r="C71" s="6"/>
      <c r="D71" s="17">
        <f>SUM(D68:D70)</f>
        <v>77.400000000000006</v>
      </c>
      <c r="E71" s="17">
        <f t="shared" ref="E71" si="61">SUM(E68:E70)</f>
        <v>0</v>
      </c>
      <c r="F71" s="17">
        <f t="shared" ref="F71" si="62">SUM(F68:F70)</f>
        <v>0</v>
      </c>
      <c r="G71" s="17">
        <f t="shared" ref="G71" si="63">SUM(G68:G70)</f>
        <v>0</v>
      </c>
      <c r="H71" s="18">
        <f t="shared" ref="H71" si="64">SUM(H68:H70)</f>
        <v>77.400000000000006</v>
      </c>
      <c r="I71" s="39" t="s">
        <v>45</v>
      </c>
    </row>
    <row r="72" spans="1:9" ht="15" customHeight="1">
      <c r="A72" s="35" t="s">
        <v>46</v>
      </c>
      <c r="B72" s="35"/>
      <c r="C72" s="6">
        <v>2022</v>
      </c>
      <c r="D72" s="17">
        <f>SUM(E72:H72)</f>
        <v>622.29999999999995</v>
      </c>
      <c r="E72" s="17"/>
      <c r="F72" s="17"/>
      <c r="G72" s="17"/>
      <c r="H72" s="19">
        <v>622.29999999999995</v>
      </c>
      <c r="I72" s="39"/>
    </row>
    <row r="73" spans="1:9" ht="15" customHeight="1">
      <c r="A73" s="36"/>
      <c r="B73" s="36"/>
      <c r="C73" s="6">
        <v>2023</v>
      </c>
      <c r="D73" s="17">
        <f t="shared" ref="D73:D74" si="65">SUM(E73:H73)</f>
        <v>400</v>
      </c>
      <c r="E73" s="17"/>
      <c r="F73" s="17"/>
      <c r="G73" s="17"/>
      <c r="H73" s="19">
        <v>400</v>
      </c>
      <c r="I73" s="39"/>
    </row>
    <row r="74" spans="1:9" ht="15" customHeight="1">
      <c r="A74" s="37"/>
      <c r="B74" s="37"/>
      <c r="C74" s="6">
        <v>2024</v>
      </c>
      <c r="D74" s="17">
        <f t="shared" si="65"/>
        <v>400</v>
      </c>
      <c r="E74" s="17"/>
      <c r="F74" s="17"/>
      <c r="G74" s="17"/>
      <c r="H74" s="19">
        <v>400</v>
      </c>
      <c r="I74" s="39"/>
    </row>
    <row r="75" spans="1:9" ht="15" customHeight="1">
      <c r="A75" s="16"/>
      <c r="B75" s="6"/>
      <c r="C75" s="6"/>
      <c r="D75" s="17">
        <f>SUM(D72:D74)</f>
        <v>1422.3</v>
      </c>
      <c r="E75" s="17">
        <f t="shared" ref="E75" si="66">SUM(E72:E74)</f>
        <v>0</v>
      </c>
      <c r="F75" s="17">
        <f t="shared" ref="F75" si="67">SUM(F72:F74)</f>
        <v>0</v>
      </c>
      <c r="G75" s="17">
        <f t="shared" ref="G75" si="68">SUM(G72:G74)</f>
        <v>0</v>
      </c>
      <c r="H75" s="18">
        <f t="shared" ref="H75" si="69">SUM(H72:H74)</f>
        <v>1422.3</v>
      </c>
      <c r="I75" s="39" t="s">
        <v>47</v>
      </c>
    </row>
    <row r="76" spans="1:9" ht="15" customHeight="1">
      <c r="A76" s="35" t="s">
        <v>48</v>
      </c>
      <c r="B76" s="35"/>
      <c r="C76" s="6">
        <v>2022</v>
      </c>
      <c r="D76" s="17">
        <f>SUM(E76:H76)</f>
        <v>45.8</v>
      </c>
      <c r="E76" s="17"/>
      <c r="F76" s="17"/>
      <c r="G76" s="17"/>
      <c r="H76" s="19">
        <v>45.8</v>
      </c>
      <c r="I76" s="39"/>
    </row>
    <row r="77" spans="1:9" ht="15" customHeight="1">
      <c r="A77" s="36"/>
      <c r="B77" s="36"/>
      <c r="C77" s="6">
        <v>2023</v>
      </c>
      <c r="D77" s="17">
        <f t="shared" ref="D77:D78" si="70">SUM(E77:H77)</f>
        <v>40</v>
      </c>
      <c r="E77" s="17"/>
      <c r="F77" s="17"/>
      <c r="G77" s="17"/>
      <c r="H77" s="19">
        <v>40</v>
      </c>
      <c r="I77" s="39"/>
    </row>
    <row r="78" spans="1:9" ht="15" customHeight="1">
      <c r="A78" s="37"/>
      <c r="B78" s="37"/>
      <c r="C78" s="6">
        <v>2024</v>
      </c>
      <c r="D78" s="17">
        <f t="shared" si="70"/>
        <v>40</v>
      </c>
      <c r="E78" s="17"/>
      <c r="F78" s="17"/>
      <c r="G78" s="17"/>
      <c r="H78" s="19">
        <v>40</v>
      </c>
      <c r="I78" s="39"/>
    </row>
    <row r="79" spans="1:9" ht="15" customHeight="1">
      <c r="A79" s="16"/>
      <c r="B79" s="6"/>
      <c r="C79" s="6"/>
      <c r="D79" s="17">
        <f>SUM(D76:D78)</f>
        <v>125.8</v>
      </c>
      <c r="E79" s="17">
        <f t="shared" ref="E79" si="71">SUM(E76:E78)</f>
        <v>0</v>
      </c>
      <c r="F79" s="17">
        <f t="shared" ref="F79" si="72">SUM(F76:F78)</f>
        <v>0</v>
      </c>
      <c r="G79" s="17">
        <f t="shared" ref="G79" si="73">SUM(G76:G78)</f>
        <v>0</v>
      </c>
      <c r="H79" s="18">
        <f t="shared" ref="H79" si="74">SUM(H76:H78)</f>
        <v>125.8</v>
      </c>
      <c r="I79" s="39" t="s">
        <v>49</v>
      </c>
    </row>
    <row r="80" spans="1:9" ht="15" customHeight="1">
      <c r="A80" s="35" t="s">
        <v>50</v>
      </c>
      <c r="B80" s="35"/>
      <c r="C80" s="6">
        <v>2022</v>
      </c>
      <c r="D80" s="17">
        <f>SUM(E80:H80)</f>
        <v>25.1</v>
      </c>
      <c r="E80" s="17"/>
      <c r="F80" s="17"/>
      <c r="G80" s="17"/>
      <c r="H80" s="18">
        <v>25.1</v>
      </c>
      <c r="I80" s="39"/>
    </row>
    <row r="81" spans="1:9" ht="15" customHeight="1">
      <c r="A81" s="36"/>
      <c r="B81" s="36"/>
      <c r="C81" s="6">
        <v>2023</v>
      </c>
      <c r="D81" s="17">
        <f t="shared" ref="D81:D82" si="75">SUM(E81:H81)</f>
        <v>27</v>
      </c>
      <c r="E81" s="17"/>
      <c r="F81" s="17"/>
      <c r="G81" s="17"/>
      <c r="H81" s="18">
        <v>27</v>
      </c>
      <c r="I81" s="39"/>
    </row>
    <row r="82" spans="1:9" ht="15" customHeight="1">
      <c r="A82" s="37"/>
      <c r="B82" s="37"/>
      <c r="C82" s="6">
        <v>2024</v>
      </c>
      <c r="D82" s="17">
        <f t="shared" si="75"/>
        <v>27</v>
      </c>
      <c r="E82" s="17"/>
      <c r="F82" s="17"/>
      <c r="G82" s="17"/>
      <c r="H82" s="18">
        <v>27</v>
      </c>
      <c r="I82" s="39"/>
    </row>
    <row r="83" spans="1:9" ht="15" customHeight="1">
      <c r="A83" s="16"/>
      <c r="B83" s="6"/>
      <c r="C83" s="6"/>
      <c r="D83" s="17">
        <f>SUM(D80:D82)</f>
        <v>79.099999999999994</v>
      </c>
      <c r="E83" s="17">
        <f t="shared" ref="E83" si="76">SUM(E80:E82)</f>
        <v>0</v>
      </c>
      <c r="F83" s="17">
        <f t="shared" ref="F83" si="77">SUM(F80:F82)</f>
        <v>0</v>
      </c>
      <c r="G83" s="17">
        <f t="shared" ref="G83" si="78">SUM(G80:G82)</f>
        <v>0</v>
      </c>
      <c r="H83" s="18">
        <f t="shared" ref="H83" si="79">SUM(H80:H82)</f>
        <v>79.099999999999994</v>
      </c>
      <c r="I83" s="39" t="s">
        <v>51</v>
      </c>
    </row>
    <row r="84" spans="1:9" ht="18" customHeight="1">
      <c r="A84" s="35" t="s">
        <v>52</v>
      </c>
      <c r="B84" s="35"/>
      <c r="C84" s="6">
        <v>2022</v>
      </c>
      <c r="D84" s="17">
        <f>SUM(E84:H84)</f>
        <v>120</v>
      </c>
      <c r="E84" s="17"/>
      <c r="F84" s="17"/>
      <c r="G84" s="17"/>
      <c r="H84" s="19">
        <v>120</v>
      </c>
      <c r="I84" s="39"/>
    </row>
    <row r="85" spans="1:9" ht="18" customHeight="1">
      <c r="A85" s="36"/>
      <c r="B85" s="36"/>
      <c r="C85" s="6">
        <v>2023</v>
      </c>
      <c r="D85" s="17">
        <f t="shared" ref="D85:D86" si="80">SUM(E85:H85)</f>
        <v>60</v>
      </c>
      <c r="E85" s="17"/>
      <c r="F85" s="17"/>
      <c r="G85" s="17"/>
      <c r="H85" s="19">
        <v>60</v>
      </c>
      <c r="I85" s="39"/>
    </row>
    <row r="86" spans="1:9" ht="18" customHeight="1">
      <c r="A86" s="37"/>
      <c r="B86" s="37"/>
      <c r="C86" s="6">
        <v>2024</v>
      </c>
      <c r="D86" s="17">
        <f t="shared" si="80"/>
        <v>60</v>
      </c>
      <c r="E86" s="17"/>
      <c r="F86" s="17"/>
      <c r="G86" s="17"/>
      <c r="H86" s="19">
        <v>60</v>
      </c>
      <c r="I86" s="39"/>
    </row>
    <row r="87" spans="1:9" ht="18" customHeight="1">
      <c r="A87" s="16"/>
      <c r="B87" s="6"/>
      <c r="C87" s="6"/>
      <c r="D87" s="17">
        <f>SUM(D84:D86)</f>
        <v>240</v>
      </c>
      <c r="E87" s="17">
        <f t="shared" ref="E87" si="81">SUM(E84:E86)</f>
        <v>0</v>
      </c>
      <c r="F87" s="17">
        <f t="shared" ref="F87" si="82">SUM(F84:F86)</f>
        <v>0</v>
      </c>
      <c r="G87" s="17">
        <f t="shared" ref="G87" si="83">SUM(G84:G86)</f>
        <v>0</v>
      </c>
      <c r="H87" s="18">
        <f t="shared" ref="H87" si="84">SUM(H84:H86)</f>
        <v>240</v>
      </c>
      <c r="I87" s="39" t="s">
        <v>53</v>
      </c>
    </row>
    <row r="88" spans="1:9" ht="18" customHeight="1">
      <c r="A88" s="35" t="s">
        <v>54</v>
      </c>
      <c r="B88" s="35"/>
      <c r="C88" s="6">
        <v>2022</v>
      </c>
      <c r="D88" s="17">
        <f>SUM(E88:H88)</f>
        <v>12</v>
      </c>
      <c r="E88" s="17"/>
      <c r="F88" s="17"/>
      <c r="G88" s="17"/>
      <c r="H88" s="19">
        <v>12</v>
      </c>
      <c r="I88" s="39"/>
    </row>
    <row r="89" spans="1:9" ht="18" customHeight="1">
      <c r="A89" s="36"/>
      <c r="B89" s="36"/>
      <c r="C89" s="6">
        <v>2023</v>
      </c>
      <c r="D89" s="17">
        <f t="shared" ref="D89:D90" si="85">SUM(E89:H89)</f>
        <v>30</v>
      </c>
      <c r="E89" s="17"/>
      <c r="F89" s="17"/>
      <c r="G89" s="17"/>
      <c r="H89" s="19">
        <v>30</v>
      </c>
      <c r="I89" s="39"/>
    </row>
    <row r="90" spans="1:9" ht="18" customHeight="1">
      <c r="A90" s="37"/>
      <c r="B90" s="37"/>
      <c r="C90" s="6">
        <v>2024</v>
      </c>
      <c r="D90" s="17">
        <f t="shared" si="85"/>
        <v>30</v>
      </c>
      <c r="E90" s="17"/>
      <c r="F90" s="17"/>
      <c r="G90" s="17"/>
      <c r="H90" s="19">
        <v>30</v>
      </c>
      <c r="I90" s="39"/>
    </row>
    <row r="91" spans="1:9" ht="18" customHeight="1">
      <c r="A91" s="16"/>
      <c r="B91" s="6"/>
      <c r="C91" s="6"/>
      <c r="D91" s="17">
        <f>SUM(D88:D90)</f>
        <v>72</v>
      </c>
      <c r="E91" s="17">
        <f t="shared" ref="E91" si="86">SUM(E88:E90)</f>
        <v>0</v>
      </c>
      <c r="F91" s="17">
        <f t="shared" ref="F91" si="87">SUM(F88:F90)</f>
        <v>0</v>
      </c>
      <c r="G91" s="17">
        <f t="shared" ref="G91" si="88">SUM(G88:G90)</f>
        <v>0</v>
      </c>
      <c r="H91" s="18">
        <f t="shared" ref="H91" si="89">SUM(H88:H90)</f>
        <v>72</v>
      </c>
      <c r="I91" s="39" t="s">
        <v>55</v>
      </c>
    </row>
    <row r="92" spans="1:9" ht="30.75" customHeight="1">
      <c r="A92" s="35" t="s">
        <v>56</v>
      </c>
      <c r="B92" s="35"/>
      <c r="C92" s="6">
        <v>2022</v>
      </c>
      <c r="D92" s="17">
        <f>SUM(E92:H92)</f>
        <v>3.5</v>
      </c>
      <c r="E92" s="17"/>
      <c r="F92" s="17"/>
      <c r="G92" s="17"/>
      <c r="H92" s="19">
        <v>3.5</v>
      </c>
      <c r="I92" s="39"/>
    </row>
    <row r="93" spans="1:9" ht="30.75" customHeight="1">
      <c r="A93" s="36"/>
      <c r="B93" s="36"/>
      <c r="C93" s="6">
        <v>2023</v>
      </c>
      <c r="D93" s="17">
        <f t="shared" ref="D93:D94" si="90">SUM(E93:H93)</f>
        <v>3.5</v>
      </c>
      <c r="E93" s="17"/>
      <c r="F93" s="17"/>
      <c r="G93" s="17"/>
      <c r="H93" s="19">
        <v>3.5</v>
      </c>
      <c r="I93" s="39"/>
    </row>
    <row r="94" spans="1:9" ht="30.75" customHeight="1">
      <c r="A94" s="37"/>
      <c r="B94" s="37"/>
      <c r="C94" s="6">
        <v>2024</v>
      </c>
      <c r="D94" s="17">
        <f t="shared" si="90"/>
        <v>3.5</v>
      </c>
      <c r="E94" s="17"/>
      <c r="F94" s="17"/>
      <c r="G94" s="17"/>
      <c r="H94" s="19">
        <v>3.5</v>
      </c>
      <c r="I94" s="39"/>
    </row>
    <row r="95" spans="1:9" ht="30.75" customHeight="1">
      <c r="A95" s="16"/>
      <c r="B95" s="6"/>
      <c r="C95" s="6"/>
      <c r="D95" s="17">
        <f>SUM(D92:D94)</f>
        <v>10.5</v>
      </c>
      <c r="E95" s="17">
        <f t="shared" ref="E95" si="91">SUM(E92:E94)</f>
        <v>0</v>
      </c>
      <c r="F95" s="17">
        <f t="shared" ref="F95" si="92">SUM(F92:F94)</f>
        <v>0</v>
      </c>
      <c r="G95" s="17">
        <f t="shared" ref="G95" si="93">SUM(G92:G94)</f>
        <v>0</v>
      </c>
      <c r="H95" s="18">
        <f t="shared" ref="H95" si="94">SUM(H92:H94)</f>
        <v>10.5</v>
      </c>
      <c r="I95" s="39" t="s">
        <v>57</v>
      </c>
    </row>
    <row r="96" spans="1:9" s="2" customFormat="1" ht="32.25" customHeight="1">
      <c r="A96" s="32" t="s">
        <v>58</v>
      </c>
      <c r="B96" s="32"/>
      <c r="C96" s="13">
        <v>2022</v>
      </c>
      <c r="D96" s="14">
        <f>SUM(E96:H96)</f>
        <v>43</v>
      </c>
      <c r="E96" s="14">
        <f>E100+E104</f>
        <v>0</v>
      </c>
      <c r="F96" s="14">
        <f t="shared" ref="F96:H96" si="95">F100+F104</f>
        <v>0</v>
      </c>
      <c r="G96" s="14">
        <f t="shared" si="95"/>
        <v>0</v>
      </c>
      <c r="H96" s="15">
        <f t="shared" si="95"/>
        <v>43</v>
      </c>
      <c r="I96" s="41"/>
    </row>
    <row r="97" spans="1:9" s="2" customFormat="1" ht="32.25" customHeight="1">
      <c r="A97" s="33"/>
      <c r="B97" s="33"/>
      <c r="C97" s="13">
        <v>2023</v>
      </c>
      <c r="D97" s="14">
        <f t="shared" ref="D97:D98" si="96">SUM(E97:H97)</f>
        <v>5</v>
      </c>
      <c r="E97" s="14">
        <f t="shared" ref="E97:H97" si="97">E101+E105</f>
        <v>0</v>
      </c>
      <c r="F97" s="14">
        <f t="shared" si="97"/>
        <v>0</v>
      </c>
      <c r="G97" s="14">
        <f t="shared" si="97"/>
        <v>0</v>
      </c>
      <c r="H97" s="15">
        <f t="shared" si="97"/>
        <v>5</v>
      </c>
      <c r="I97" s="41"/>
    </row>
    <row r="98" spans="1:9" s="2" customFormat="1" ht="32.25" customHeight="1">
      <c r="A98" s="34"/>
      <c r="B98" s="34"/>
      <c r="C98" s="13">
        <v>2024</v>
      </c>
      <c r="D98" s="14">
        <f t="shared" si="96"/>
        <v>5</v>
      </c>
      <c r="E98" s="14">
        <f t="shared" ref="E98:H98" si="98">E102+E106</f>
        <v>0</v>
      </c>
      <c r="F98" s="14">
        <f t="shared" si="98"/>
        <v>0</v>
      </c>
      <c r="G98" s="14">
        <f t="shared" si="98"/>
        <v>0</v>
      </c>
      <c r="H98" s="15">
        <f t="shared" si="98"/>
        <v>5</v>
      </c>
      <c r="I98" s="41"/>
    </row>
    <row r="99" spans="1:9" s="2" customFormat="1" ht="32.25" customHeight="1">
      <c r="A99" s="12"/>
      <c r="B99" s="13"/>
      <c r="C99" s="13"/>
      <c r="D99" s="14">
        <f>SUM(D96:D98)</f>
        <v>53</v>
      </c>
      <c r="E99" s="14">
        <f t="shared" ref="E99" si="99">SUM(E96:E98)</f>
        <v>0</v>
      </c>
      <c r="F99" s="14">
        <f t="shared" ref="F99" si="100">SUM(F96:F98)</f>
        <v>0</v>
      </c>
      <c r="G99" s="14">
        <f t="shared" ref="G99" si="101">SUM(G96:G98)</f>
        <v>0</v>
      </c>
      <c r="H99" s="15">
        <f t="shared" ref="H99" si="102">SUM(H96:H98)</f>
        <v>53</v>
      </c>
      <c r="I99" s="41"/>
    </row>
    <row r="100" spans="1:9" ht="18" customHeight="1">
      <c r="A100" s="35" t="s">
        <v>59</v>
      </c>
      <c r="B100" s="35"/>
      <c r="C100" s="6">
        <v>2022</v>
      </c>
      <c r="D100" s="17">
        <f>SUM(E100:H100)</f>
        <v>5</v>
      </c>
      <c r="E100" s="17"/>
      <c r="F100" s="17"/>
      <c r="G100" s="17"/>
      <c r="H100" s="19">
        <v>5</v>
      </c>
      <c r="I100" s="39"/>
    </row>
    <row r="101" spans="1:9" ht="18" customHeight="1">
      <c r="A101" s="36"/>
      <c r="B101" s="36"/>
      <c r="C101" s="6">
        <v>2023</v>
      </c>
      <c r="D101" s="17">
        <f t="shared" ref="D101:D102" si="103">SUM(E101:H101)</f>
        <v>5</v>
      </c>
      <c r="E101" s="17"/>
      <c r="F101" s="17"/>
      <c r="G101" s="17"/>
      <c r="H101" s="19">
        <v>5</v>
      </c>
      <c r="I101" s="39"/>
    </row>
    <row r="102" spans="1:9" ht="18" customHeight="1">
      <c r="A102" s="37"/>
      <c r="B102" s="37"/>
      <c r="C102" s="6">
        <v>2024</v>
      </c>
      <c r="D102" s="17">
        <f t="shared" si="103"/>
        <v>5</v>
      </c>
      <c r="E102" s="17"/>
      <c r="F102" s="17"/>
      <c r="G102" s="17"/>
      <c r="H102" s="19">
        <v>5</v>
      </c>
      <c r="I102" s="39"/>
    </row>
    <row r="103" spans="1:9" ht="18" customHeight="1">
      <c r="A103" s="16"/>
      <c r="B103" s="6"/>
      <c r="C103" s="6"/>
      <c r="D103" s="17">
        <f>SUM(D100:D102)</f>
        <v>15</v>
      </c>
      <c r="E103" s="17">
        <f t="shared" ref="E103" si="104">SUM(E100:E102)</f>
        <v>0</v>
      </c>
      <c r="F103" s="17">
        <f t="shared" ref="F103" si="105">SUM(F100:F102)</f>
        <v>0</v>
      </c>
      <c r="G103" s="17">
        <f t="shared" ref="G103" si="106">SUM(G100:G102)</f>
        <v>0</v>
      </c>
      <c r="H103" s="18">
        <f t="shared" ref="H103" si="107">SUM(H100:H102)</f>
        <v>15</v>
      </c>
      <c r="I103" s="39" t="s">
        <v>35</v>
      </c>
    </row>
    <row r="104" spans="1:9" ht="26.25" customHeight="1">
      <c r="A104" s="35" t="s">
        <v>60</v>
      </c>
      <c r="B104" s="35"/>
      <c r="C104" s="6">
        <v>2022</v>
      </c>
      <c r="D104" s="17">
        <f>SUM(E104:H104)</f>
        <v>38</v>
      </c>
      <c r="E104" s="17"/>
      <c r="F104" s="17"/>
      <c r="G104" s="17"/>
      <c r="H104" s="19">
        <v>38</v>
      </c>
      <c r="I104" s="39"/>
    </row>
    <row r="105" spans="1:9" ht="26.25" customHeight="1">
      <c r="A105" s="36"/>
      <c r="B105" s="36"/>
      <c r="C105" s="6">
        <v>2023</v>
      </c>
      <c r="D105" s="17">
        <f t="shared" ref="D105:D106" si="108">SUM(E105:H105)</f>
        <v>0</v>
      </c>
      <c r="E105" s="17"/>
      <c r="F105" s="17"/>
      <c r="G105" s="17"/>
      <c r="H105" s="18">
        <v>0</v>
      </c>
      <c r="I105" s="39"/>
    </row>
    <row r="106" spans="1:9" ht="26.25" customHeight="1">
      <c r="A106" s="37"/>
      <c r="B106" s="37"/>
      <c r="C106" s="6">
        <v>2024</v>
      </c>
      <c r="D106" s="17">
        <f t="shared" si="108"/>
        <v>0</v>
      </c>
      <c r="E106" s="17"/>
      <c r="F106" s="17"/>
      <c r="G106" s="17"/>
      <c r="H106" s="18">
        <v>0</v>
      </c>
      <c r="I106" s="39"/>
    </row>
    <row r="107" spans="1:9" ht="26.25" customHeight="1">
      <c r="A107" s="16"/>
      <c r="B107" s="6"/>
      <c r="C107" s="6"/>
      <c r="D107" s="17">
        <f>SUM(D104:D106)</f>
        <v>38</v>
      </c>
      <c r="E107" s="17">
        <f t="shared" ref="E107" si="109">SUM(E104:E106)</f>
        <v>0</v>
      </c>
      <c r="F107" s="17">
        <f t="shared" ref="F107" si="110">SUM(F104:F106)</f>
        <v>0</v>
      </c>
      <c r="G107" s="17">
        <f t="shared" ref="G107" si="111">SUM(G104:G106)</f>
        <v>0</v>
      </c>
      <c r="H107" s="18">
        <f t="shared" ref="H107" si="112">SUM(H104:H106)</f>
        <v>38</v>
      </c>
      <c r="I107" s="39" t="s">
        <v>61</v>
      </c>
    </row>
    <row r="108" spans="1:9" s="2" customFormat="1" ht="32.25" customHeight="1">
      <c r="A108" s="32" t="s">
        <v>62</v>
      </c>
      <c r="B108" s="32"/>
      <c r="C108" s="13">
        <v>2022</v>
      </c>
      <c r="D108" s="14">
        <f>SUM(E108:H108)</f>
        <v>792.5</v>
      </c>
      <c r="E108" s="14">
        <f>E112+E116+E120</f>
        <v>0</v>
      </c>
      <c r="F108" s="14">
        <f t="shared" ref="F108:H108" si="113">F112+F116+F120</f>
        <v>0</v>
      </c>
      <c r="G108" s="14">
        <f t="shared" si="113"/>
        <v>0</v>
      </c>
      <c r="H108" s="15">
        <f t="shared" si="113"/>
        <v>792.5</v>
      </c>
      <c r="I108" s="41"/>
    </row>
    <row r="109" spans="1:9" s="2" customFormat="1" ht="32.25" customHeight="1">
      <c r="A109" s="33"/>
      <c r="B109" s="33"/>
      <c r="C109" s="13">
        <v>2023</v>
      </c>
      <c r="D109" s="14">
        <f t="shared" ref="D109:D110" si="114">SUM(E109:H109)</f>
        <v>6650</v>
      </c>
      <c r="E109" s="14">
        <f t="shared" ref="E109:H109" si="115">E113+E117+E121</f>
        <v>0</v>
      </c>
      <c r="F109" s="14">
        <f t="shared" si="115"/>
        <v>0</v>
      </c>
      <c r="G109" s="14">
        <f t="shared" si="115"/>
        <v>0</v>
      </c>
      <c r="H109" s="15">
        <f t="shared" si="115"/>
        <v>6650</v>
      </c>
      <c r="I109" s="41"/>
    </row>
    <row r="110" spans="1:9" s="2" customFormat="1" ht="32.25" customHeight="1">
      <c r="A110" s="34"/>
      <c r="B110" s="34"/>
      <c r="C110" s="13">
        <v>2024</v>
      </c>
      <c r="D110" s="14">
        <f t="shared" si="114"/>
        <v>2650</v>
      </c>
      <c r="E110" s="14">
        <f t="shared" ref="E110:H110" si="116">E114+E118+E122</f>
        <v>0</v>
      </c>
      <c r="F110" s="14">
        <f t="shared" si="116"/>
        <v>0</v>
      </c>
      <c r="G110" s="14">
        <f t="shared" si="116"/>
        <v>0</v>
      </c>
      <c r="H110" s="15">
        <f t="shared" si="116"/>
        <v>2650</v>
      </c>
      <c r="I110" s="41"/>
    </row>
    <row r="111" spans="1:9" s="2" customFormat="1" ht="32.25" customHeight="1">
      <c r="A111" s="12"/>
      <c r="B111" s="13"/>
      <c r="C111" s="13"/>
      <c r="D111" s="14">
        <f>SUM(D108:D110)</f>
        <v>10092.5</v>
      </c>
      <c r="E111" s="14">
        <f t="shared" ref="E111" si="117">SUM(E108:E110)</f>
        <v>0</v>
      </c>
      <c r="F111" s="14">
        <f t="shared" ref="F111" si="118">SUM(F108:F110)</f>
        <v>0</v>
      </c>
      <c r="G111" s="14">
        <f t="shared" ref="G111" si="119">SUM(G108:G110)</f>
        <v>0</v>
      </c>
      <c r="H111" s="15">
        <f t="shared" ref="H111" si="120">SUM(H108:H110)</f>
        <v>10092.5</v>
      </c>
      <c r="I111" s="41"/>
    </row>
    <row r="112" spans="1:9" ht="18" customHeight="1">
      <c r="A112" s="35" t="s">
        <v>63</v>
      </c>
      <c r="B112" s="35"/>
      <c r="C112" s="6">
        <v>2022</v>
      </c>
      <c r="D112" s="17">
        <f>SUM(E112:H112)</f>
        <v>600</v>
      </c>
      <c r="E112" s="17"/>
      <c r="F112" s="17"/>
      <c r="G112" s="17"/>
      <c r="H112" s="19">
        <v>600</v>
      </c>
      <c r="I112" s="39"/>
    </row>
    <row r="113" spans="1:9" ht="18" customHeight="1">
      <c r="A113" s="36"/>
      <c r="B113" s="36"/>
      <c r="C113" s="6">
        <v>2023</v>
      </c>
      <c r="D113" s="17">
        <f t="shared" ref="D113:D114" si="121">SUM(E113:H113)</f>
        <v>2055</v>
      </c>
      <c r="E113" s="17"/>
      <c r="F113" s="17"/>
      <c r="G113" s="17"/>
      <c r="H113" s="19">
        <v>2055</v>
      </c>
      <c r="I113" s="39"/>
    </row>
    <row r="114" spans="1:9" ht="18" customHeight="1">
      <c r="A114" s="37"/>
      <c r="B114" s="37"/>
      <c r="C114" s="6">
        <v>2024</v>
      </c>
      <c r="D114" s="17">
        <f t="shared" si="121"/>
        <v>2500</v>
      </c>
      <c r="E114" s="17"/>
      <c r="F114" s="17"/>
      <c r="G114" s="17"/>
      <c r="H114" s="19">
        <v>2500</v>
      </c>
      <c r="I114" s="39"/>
    </row>
    <row r="115" spans="1:9" ht="18" customHeight="1">
      <c r="A115" s="16"/>
      <c r="B115" s="6"/>
      <c r="C115" s="6"/>
      <c r="D115" s="17">
        <f>SUM(D112:D114)</f>
        <v>5155</v>
      </c>
      <c r="E115" s="17">
        <f t="shared" ref="E115" si="122">SUM(E112:E114)</f>
        <v>0</v>
      </c>
      <c r="F115" s="17">
        <f t="shared" ref="F115" si="123">SUM(F112:F114)</f>
        <v>0</v>
      </c>
      <c r="G115" s="17">
        <f t="shared" ref="G115" si="124">SUM(G112:G114)</f>
        <v>0</v>
      </c>
      <c r="H115" s="18">
        <f t="shared" ref="H115" si="125">SUM(H112:H114)</f>
        <v>5155</v>
      </c>
      <c r="I115" s="39"/>
    </row>
    <row r="116" spans="1:9" ht="18" customHeight="1">
      <c r="A116" s="35" t="s">
        <v>64</v>
      </c>
      <c r="B116" s="35"/>
      <c r="C116" s="6">
        <v>2022</v>
      </c>
      <c r="D116" s="17">
        <f>SUM(E116:H116)</f>
        <v>0</v>
      </c>
      <c r="E116" s="17"/>
      <c r="F116" s="17"/>
      <c r="G116" s="17"/>
      <c r="H116" s="18">
        <v>0</v>
      </c>
      <c r="I116" s="39"/>
    </row>
    <row r="117" spans="1:9" ht="18" customHeight="1">
      <c r="A117" s="36"/>
      <c r="B117" s="36"/>
      <c r="C117" s="6">
        <v>2023</v>
      </c>
      <c r="D117" s="17">
        <f t="shared" ref="D117:D118" si="126">SUM(E117:H117)</f>
        <v>4445</v>
      </c>
      <c r="E117" s="17"/>
      <c r="F117" s="17"/>
      <c r="G117" s="17"/>
      <c r="H117" s="18">
        <v>4445</v>
      </c>
      <c r="I117" s="39"/>
    </row>
    <row r="118" spans="1:9" ht="18" customHeight="1">
      <c r="A118" s="37"/>
      <c r="B118" s="37"/>
      <c r="C118" s="6">
        <v>2024</v>
      </c>
      <c r="D118" s="17">
        <f t="shared" si="126"/>
        <v>0</v>
      </c>
      <c r="E118" s="17"/>
      <c r="F118" s="17"/>
      <c r="G118" s="17"/>
      <c r="H118" s="18">
        <v>0</v>
      </c>
      <c r="I118" s="39"/>
    </row>
    <row r="119" spans="1:9" ht="18" customHeight="1">
      <c r="A119" s="16"/>
      <c r="B119" s="6"/>
      <c r="C119" s="6"/>
      <c r="D119" s="17">
        <f>SUM(D116:D118)</f>
        <v>4445</v>
      </c>
      <c r="E119" s="17">
        <f t="shared" ref="E119" si="127">SUM(E116:E118)</f>
        <v>0</v>
      </c>
      <c r="F119" s="17">
        <f t="shared" ref="F119" si="128">SUM(F116:F118)</f>
        <v>0</v>
      </c>
      <c r="G119" s="17">
        <f t="shared" ref="G119" si="129">SUM(G116:G118)</f>
        <v>0</v>
      </c>
      <c r="H119" s="18">
        <f t="shared" ref="H119" si="130">SUM(H116:H118)</f>
        <v>4445</v>
      </c>
      <c r="I119" s="39"/>
    </row>
    <row r="120" spans="1:9" ht="18" customHeight="1">
      <c r="A120" s="35" t="s">
        <v>65</v>
      </c>
      <c r="B120" s="35"/>
      <c r="C120" s="6">
        <v>2022</v>
      </c>
      <c r="D120" s="17">
        <f>SUM(E120:H120)</f>
        <v>192.5</v>
      </c>
      <c r="E120" s="17"/>
      <c r="F120" s="17"/>
      <c r="G120" s="17"/>
      <c r="H120" s="19">
        <v>192.5</v>
      </c>
      <c r="I120" s="39"/>
    </row>
    <row r="121" spans="1:9" ht="18" customHeight="1">
      <c r="A121" s="36"/>
      <c r="B121" s="36"/>
      <c r="C121" s="6">
        <v>2023</v>
      </c>
      <c r="D121" s="17">
        <f t="shared" ref="D121:D122" si="131">SUM(E121:H121)</f>
        <v>150</v>
      </c>
      <c r="E121" s="17"/>
      <c r="F121" s="17"/>
      <c r="G121" s="17"/>
      <c r="H121" s="19">
        <v>150</v>
      </c>
      <c r="I121" s="39"/>
    </row>
    <row r="122" spans="1:9" ht="18" customHeight="1">
      <c r="A122" s="37"/>
      <c r="B122" s="37"/>
      <c r="C122" s="6">
        <v>2024</v>
      </c>
      <c r="D122" s="17">
        <f t="shared" si="131"/>
        <v>150</v>
      </c>
      <c r="E122" s="17"/>
      <c r="F122" s="17"/>
      <c r="G122" s="17"/>
      <c r="H122" s="19">
        <v>150</v>
      </c>
      <c r="I122" s="39"/>
    </row>
    <row r="123" spans="1:9" ht="18" customHeight="1">
      <c r="A123" s="6"/>
      <c r="B123" s="6"/>
      <c r="C123" s="6"/>
      <c r="D123" s="17">
        <f>SUM(D120:D122)</f>
        <v>492.5</v>
      </c>
      <c r="E123" s="17">
        <f t="shared" ref="E123" si="132">SUM(E120:E122)</f>
        <v>0</v>
      </c>
      <c r="F123" s="17">
        <f t="shared" ref="F123" si="133">SUM(F120:F122)</f>
        <v>0</v>
      </c>
      <c r="G123" s="17">
        <f t="shared" ref="G123" si="134">SUM(G120:G122)</f>
        <v>0</v>
      </c>
      <c r="H123" s="18">
        <f t="shared" ref="H123" si="135">SUM(H120:H122)</f>
        <v>492.5</v>
      </c>
      <c r="I123" s="39" t="s">
        <v>66</v>
      </c>
    </row>
  </sheetData>
  <mergeCells count="74">
    <mergeCell ref="B116:B118"/>
    <mergeCell ref="B120:B122"/>
    <mergeCell ref="C15:C20"/>
    <mergeCell ref="D16:D20"/>
    <mergeCell ref="E16:E20"/>
    <mergeCell ref="B96:B98"/>
    <mergeCell ref="B100:B102"/>
    <mergeCell ref="B104:B106"/>
    <mergeCell ref="B108:B110"/>
    <mergeCell ref="B112:B114"/>
    <mergeCell ref="B76:B78"/>
    <mergeCell ref="B80:B82"/>
    <mergeCell ref="B84:B86"/>
    <mergeCell ref="B88:B90"/>
    <mergeCell ref="B92:B94"/>
    <mergeCell ref="A116:A118"/>
    <mergeCell ref="A120:A122"/>
    <mergeCell ref="B15:B20"/>
    <mergeCell ref="B22:B24"/>
    <mergeCell ref="B28:B30"/>
    <mergeCell ref="B32:B34"/>
    <mergeCell ref="B36:B38"/>
    <mergeCell ref="B40:B42"/>
    <mergeCell ref="B44:B46"/>
    <mergeCell ref="B48:B50"/>
    <mergeCell ref="B52:B54"/>
    <mergeCell ref="B56:B58"/>
    <mergeCell ref="B60:B62"/>
    <mergeCell ref="B64:B66"/>
    <mergeCell ref="B68:B70"/>
    <mergeCell ref="B72:B74"/>
    <mergeCell ref="A96:A98"/>
    <mergeCell ref="A100:A102"/>
    <mergeCell ref="A104:A106"/>
    <mergeCell ref="A108:A110"/>
    <mergeCell ref="A112:A114"/>
    <mergeCell ref="A76:A78"/>
    <mergeCell ref="A80:A82"/>
    <mergeCell ref="A84:A86"/>
    <mergeCell ref="A88:A90"/>
    <mergeCell ref="A92:A94"/>
    <mergeCell ref="A56:A58"/>
    <mergeCell ref="A60:A62"/>
    <mergeCell ref="A64:A66"/>
    <mergeCell ref="A68:A70"/>
    <mergeCell ref="A72:A74"/>
    <mergeCell ref="A36:A38"/>
    <mergeCell ref="A40:A42"/>
    <mergeCell ref="A44:A46"/>
    <mergeCell ref="A48:A50"/>
    <mergeCell ref="A52:A54"/>
    <mergeCell ref="A27:H27"/>
    <mergeCell ref="A15:A20"/>
    <mergeCell ref="A22:A24"/>
    <mergeCell ref="A28:A30"/>
    <mergeCell ref="A32:A34"/>
    <mergeCell ref="F16:F20"/>
    <mergeCell ref="G16:G20"/>
    <mergeCell ref="H16:H20"/>
    <mergeCell ref="A11:H11"/>
    <mergeCell ref="A12:H12"/>
    <mergeCell ref="A13:H13"/>
    <mergeCell ref="D15:H15"/>
    <mergeCell ref="A26:H26"/>
    <mergeCell ref="A6:H6"/>
    <mergeCell ref="A7:H7"/>
    <mergeCell ref="A8:H8"/>
    <mergeCell ref="A9:H9"/>
    <mergeCell ref="A10:H10"/>
    <mergeCell ref="A1:H1"/>
    <mergeCell ref="A2:H2"/>
    <mergeCell ref="A3:H3"/>
    <mergeCell ref="A4:H4"/>
    <mergeCell ref="A5:H5"/>
  </mergeCells>
  <pageMargins left="0.48" right="0.2" top="0.15748031496063" bottom="0.15748031496063" header="0.15748031496063" footer="0.15748031496063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2024-03-11T08:13:06Z</cp:lastPrinted>
  <dcterms:created xsi:type="dcterms:W3CDTF">2006-09-28T05:33:00Z</dcterms:created>
  <dcterms:modified xsi:type="dcterms:W3CDTF">2024-03-11T08:13:09Z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C53220CD8D2B4BB6A30AC3027E73C60A_12</vt:lpwstr>
  </property>
  <property fmtid="{D5CDD505-2E9C-101B-9397-08002B2CF9AE}" pid="3" name="KSOProductBuildVer">
    <vt:lpwstr>1049-12.2.0.13489</vt:lpwstr>
  </property>
</Properties>
</file>