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75" yWindow="-45" windowWidth="13350" windowHeight="12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9" i="1"/>
  <c r="C25"/>
  <c r="C24"/>
  <c r="C20"/>
  <c r="C12"/>
  <c r="B5"/>
  <c r="B24"/>
  <c r="B20"/>
  <c r="B19"/>
  <c r="C6"/>
  <c r="C5" s="1"/>
  <c r="B6"/>
  <c r="D28" l="1"/>
  <c r="D27"/>
  <c r="D26"/>
  <c r="D25"/>
  <c r="D24"/>
  <c r="D23"/>
  <c r="D22"/>
  <c r="D21"/>
  <c r="D20"/>
  <c r="D7"/>
  <c r="D8"/>
  <c r="D9"/>
  <c r="D10"/>
  <c r="D11"/>
  <c r="D12"/>
  <c r="D13"/>
  <c r="D6" l="1"/>
  <c r="D5"/>
  <c r="D19"/>
</calcChain>
</file>

<file path=xl/sharedStrings.xml><?xml version="1.0" encoding="utf-8"?>
<sst xmlns="http://schemas.openxmlformats.org/spreadsheetml/2006/main" count="85" uniqueCount="43">
  <si>
    <t>ДОХОДЫ</t>
  </si>
  <si>
    <t>Наименование доходов</t>
  </si>
  <si>
    <t>% исполнения</t>
  </si>
  <si>
    <t>Всего, в том числе:</t>
  </si>
  <si>
    <t>(тыс. руб.)</t>
  </si>
  <si>
    <t>План</t>
  </si>
  <si>
    <t>Факт</t>
  </si>
  <si>
    <t>в т.ч. акцизы</t>
  </si>
  <si>
    <t>Дотация</t>
  </si>
  <si>
    <t>Субвенция</t>
  </si>
  <si>
    <t>Субсидии</t>
  </si>
  <si>
    <t>Межбюджетные трансферты</t>
  </si>
  <si>
    <t>Собственные доходы, из них:</t>
  </si>
  <si>
    <t xml:space="preserve"> -Налоговые доходы</t>
  </si>
  <si>
    <t xml:space="preserve"> -Неналоговые доходы</t>
  </si>
  <si>
    <t>РАСХОДЫ</t>
  </si>
  <si>
    <t>Наименование расходов</t>
  </si>
  <si>
    <t>Общегосударственные вопросы</t>
  </si>
  <si>
    <t xml:space="preserve">   в т.ч. глава администрации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</si>
  <si>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</si>
  <si>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</si>
  <si>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</si>
  <si>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</si>
  <si>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</t>
  </si>
  <si>
    <t>Социальная политика</t>
  </si>
  <si>
    <t>Физическая культура и спорт</t>
  </si>
  <si>
    <t>Категория работников</t>
  </si>
  <si>
    <t>Численность работников, чел.</t>
  </si>
  <si>
    <t>Фактические затраты на денежное содержание (тыс. руб.)</t>
  </si>
  <si>
    <t>Работники муниципальных учреждений</t>
  </si>
  <si>
    <t xml:space="preserve">Муниципальные служащие </t>
  </si>
  <si>
    <t>Глава администрации</t>
  </si>
  <si>
    <t>Немуниципальные служащие</t>
  </si>
  <si>
    <t xml:space="preserve">Сведения о численности муниципальных служащих
органов местного самоуправления,
работников муниципальных учреждений и фактических затрат
на их денежное содержание 
</t>
  </si>
  <si>
    <t>на 01.04.2021г.</t>
  </si>
  <si>
    <t>на 01.07.2021г.</t>
  </si>
  <si>
    <t>на 01.10.2021г.</t>
  </si>
  <si>
    <t>на 01.01.2022г.</t>
  </si>
  <si>
    <t>на 01.04.2022г.</t>
  </si>
  <si>
    <t>КОСГУ 120, 110</t>
  </si>
  <si>
    <r>
      <rPr>
        <b/>
        <sz val="12"/>
        <color theme="1"/>
        <rFont val="Times New Roman"/>
        <family val="1"/>
        <charset val="204"/>
      </rPr>
      <t>Ежеквартальная информация
О ходе исполнения местного бюджета и о численности муниципальных служащих органов местного самоуправления, работников муниципальных учреждений и фактических затрат на их денежное содержание.</t>
    </r>
    <r>
      <rPr>
        <sz val="12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(в соответствии с федеральным законом № 131-ФЗ статья 52, пункт 6, для опубликования)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Исполнение по доходам бюджета Большеврудского сельского поселения по состоянию на 01.07.2022 года</t>
    </r>
    <r>
      <rPr>
        <sz val="12"/>
        <color theme="1"/>
        <rFont val="Times New Roman"/>
        <family val="1"/>
        <charset val="204"/>
      </rPr>
      <t xml:space="preserve">
</t>
    </r>
  </si>
  <si>
    <t>Исполнение по расходам бюджета Большеврудского сельского поселения по состоянию на 01.07.2022 года</t>
  </si>
  <si>
    <t xml:space="preserve">Сведения о численности муниципальных служащих
органов местного самоуправления,
работников муниципальных учреждений и фактических затрат
на их денежное содержание на 01.07.2022 г.
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</si>
</sst>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00"/>
    <numFmt numFmtId="166" formatCode="_-* #,##0.0_р_._-;\-* #,##0.0_р_._-;_-* &quot;-&quot;??_р_._-;_-@_-"/>
    <numFmt numFmtId="167" formatCode="_-* #,##0_р_._-;\-* #,##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66" fontId="3" fillId="0" borderId="1" xfId="1" applyNumberFormat="1" applyFont="1" applyFill="1" applyBorder="1" applyAlignment="1">
      <alignment horizontal="right" wrapText="1"/>
    </xf>
    <xf numFmtId="165" fontId="3" fillId="0" borderId="1" xfId="0" applyNumberFormat="1" applyFont="1" applyFill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right" wrapText="1"/>
    </xf>
    <xf numFmtId="0" fontId="2" fillId="0" borderId="0" xfId="0" applyFont="1" applyFill="1"/>
    <xf numFmtId="0" fontId="5" fillId="0" borderId="1" xfId="0" applyFont="1" applyFill="1" applyBorder="1" applyAlignment="1">
      <alignment vertical="top" wrapText="1"/>
    </xf>
    <xf numFmtId="0" fontId="7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zoomScale="130" zoomScaleNormal="130" workbookViewId="0">
      <selection activeCell="G18" sqref="G18"/>
    </sheetView>
  </sheetViews>
  <sheetFormatPr defaultRowHeight="15"/>
  <cols>
    <col min="1" max="1" width="30" style="10" customWidth="1"/>
    <col min="2" max="3" width="18.28515625" style="10" customWidth="1"/>
    <col min="4" max="4" width="14.28515625" style="10" customWidth="1"/>
    <col min="5" max="5" width="16.5703125" style="10" bestFit="1" customWidth="1"/>
    <col min="6" max="16384" width="9.140625" style="10"/>
  </cols>
  <sheetData>
    <row r="1" spans="1:4" ht="144.75" customHeight="1">
      <c r="A1" s="30" t="s">
        <v>40</v>
      </c>
      <c r="B1" s="30"/>
      <c r="C1" s="30"/>
      <c r="D1" s="30"/>
    </row>
    <row r="2" spans="1:4">
      <c r="A2" s="31" t="s">
        <v>0</v>
      </c>
      <c r="B2" s="31"/>
      <c r="C2" s="31"/>
      <c r="D2" s="31"/>
    </row>
    <row r="3" spans="1:4" ht="12.75" customHeight="1">
      <c r="A3" s="29" t="s">
        <v>4</v>
      </c>
      <c r="B3" s="29"/>
      <c r="C3" s="29"/>
      <c r="D3" s="29"/>
    </row>
    <row r="4" spans="1:4" s="21" customFormat="1" ht="22.5" customHeight="1">
      <c r="A4" s="11" t="s">
        <v>1</v>
      </c>
      <c r="B4" s="11" t="s">
        <v>5</v>
      </c>
      <c r="C4" s="11" t="s">
        <v>6</v>
      </c>
      <c r="D4" s="11" t="s">
        <v>2</v>
      </c>
    </row>
    <row r="5" spans="1:4" s="18" customFormat="1" ht="22.5" customHeight="1">
      <c r="A5" s="13" t="s">
        <v>3</v>
      </c>
      <c r="B5" s="12">
        <f>B6+B10+B11+B12+B13</f>
        <v>150135.18599999999</v>
      </c>
      <c r="C5" s="12">
        <f>C6+C10+C11+C12+C13</f>
        <v>61402.292929999996</v>
      </c>
      <c r="D5" s="3">
        <f>C5/B5*100</f>
        <v>40.898003037076194</v>
      </c>
    </row>
    <row r="6" spans="1:4" ht="22.5" customHeight="1">
      <c r="A6" s="14" t="s">
        <v>12</v>
      </c>
      <c r="B6" s="8">
        <f>B7+B9</f>
        <v>34093.950689999998</v>
      </c>
      <c r="C6" s="8">
        <f>C7+C9</f>
        <v>14260.393830000001</v>
      </c>
      <c r="D6" s="5">
        <f t="shared" ref="D6:D13" si="0">C6/B6*100</f>
        <v>41.826756774722142</v>
      </c>
    </row>
    <row r="7" spans="1:4" ht="22.5" customHeight="1">
      <c r="A7" s="15" t="s">
        <v>13</v>
      </c>
      <c r="B7" s="9">
        <v>24724.95</v>
      </c>
      <c r="C7" s="9">
        <v>8927.6679999999997</v>
      </c>
      <c r="D7" s="5">
        <f t="shared" si="0"/>
        <v>36.107931461944311</v>
      </c>
    </row>
    <row r="8" spans="1:4" ht="22.5" customHeight="1">
      <c r="A8" s="14" t="s">
        <v>7</v>
      </c>
      <c r="B8" s="8">
        <v>5212.6499999999996</v>
      </c>
      <c r="C8" s="8">
        <v>2823.0007000000001</v>
      </c>
      <c r="D8" s="5">
        <f t="shared" si="0"/>
        <v>54.156728343548878</v>
      </c>
    </row>
    <row r="9" spans="1:4" ht="22.5" customHeight="1">
      <c r="A9" s="15" t="s">
        <v>14</v>
      </c>
      <c r="B9" s="9">
        <v>9369.0006900000008</v>
      </c>
      <c r="C9" s="9">
        <v>5332.7258300000003</v>
      </c>
      <c r="D9" s="5">
        <f t="shared" si="0"/>
        <v>56.918832717046151</v>
      </c>
    </row>
    <row r="10" spans="1:4" ht="22.5" customHeight="1">
      <c r="A10" s="14" t="s">
        <v>8</v>
      </c>
      <c r="B10" s="8">
        <v>43561.9</v>
      </c>
      <c r="C10" s="8">
        <v>26137.14</v>
      </c>
      <c r="D10" s="5">
        <f t="shared" si="0"/>
        <v>60</v>
      </c>
    </row>
    <row r="11" spans="1:4" ht="22.5" customHeight="1">
      <c r="A11" s="14" t="s">
        <v>9</v>
      </c>
      <c r="B11" s="8">
        <v>293.12</v>
      </c>
      <c r="C11" s="8">
        <v>148.32</v>
      </c>
      <c r="D11" s="5">
        <f t="shared" si="0"/>
        <v>50.600436681222703</v>
      </c>
    </row>
    <row r="12" spans="1:4" ht="22.5" customHeight="1">
      <c r="A12" s="14" t="s">
        <v>10</v>
      </c>
      <c r="B12" s="8">
        <v>68895.854309999995</v>
      </c>
      <c r="C12" s="8">
        <f>17566.10588-0.02778</f>
        <v>17566.078099999999</v>
      </c>
      <c r="D12" s="5">
        <f t="shared" si="0"/>
        <v>25.496567646814626</v>
      </c>
    </row>
    <row r="13" spans="1:4" ht="22.5" customHeight="1">
      <c r="A13" s="14" t="s">
        <v>11</v>
      </c>
      <c r="B13" s="8">
        <v>3290.3609999999999</v>
      </c>
      <c r="C13" s="8">
        <v>3290.3609999999999</v>
      </c>
      <c r="D13" s="5">
        <f t="shared" si="0"/>
        <v>100</v>
      </c>
    </row>
    <row r="15" spans="1:4" ht="45.75" customHeight="1">
      <c r="A15" s="26" t="s">
        <v>41</v>
      </c>
      <c r="B15" s="26"/>
      <c r="C15" s="26"/>
      <c r="D15" s="26"/>
    </row>
    <row r="16" spans="1:4">
      <c r="A16" s="31" t="s">
        <v>15</v>
      </c>
      <c r="B16" s="31"/>
      <c r="C16" s="31"/>
      <c r="D16" s="31"/>
    </row>
    <row r="17" spans="1:5">
      <c r="A17" s="29" t="s">
        <v>4</v>
      </c>
      <c r="B17" s="29"/>
      <c r="C17" s="29"/>
      <c r="D17" s="29"/>
    </row>
    <row r="18" spans="1:5" ht="22.5" customHeight="1">
      <c r="A18" s="6" t="s">
        <v>16</v>
      </c>
      <c r="B18" s="11" t="s">
        <v>5</v>
      </c>
      <c r="C18" s="11" t="s">
        <v>6</v>
      </c>
      <c r="D18" s="11" t="s">
        <v>2</v>
      </c>
    </row>
    <row r="19" spans="1:5" s="18" customFormat="1" ht="22.5" customHeight="1">
      <c r="A19" s="19" t="s">
        <v>3</v>
      </c>
      <c r="B19" s="2">
        <f>B20+SUM(B22:B28)</f>
        <v>159174.65438000002</v>
      </c>
      <c r="C19" s="2">
        <f>C20+SUM(C22:C28)</f>
        <v>55516.846910000007</v>
      </c>
      <c r="D19" s="3">
        <f t="shared" ref="D19:D28" si="1">C19/B19*100</f>
        <v>34.877944058520654</v>
      </c>
    </row>
    <row r="20" spans="1:5" ht="31.5" customHeight="1">
      <c r="A20" s="14" t="s">
        <v>17</v>
      </c>
      <c r="B20" s="4">
        <f>2515.751+5+19592.276+100+2614.59385</f>
        <v>24827.620850000003</v>
      </c>
      <c r="C20" s="4">
        <f>(987789.99+5000+8038588.28+1316911.82)/1000</f>
        <v>10348.29009</v>
      </c>
      <c r="D20" s="5">
        <f t="shared" si="1"/>
        <v>41.680554703653769</v>
      </c>
      <c r="E20" s="42"/>
    </row>
    <row r="21" spans="1:5" ht="22.5" customHeight="1">
      <c r="A21" s="14" t="s">
        <v>18</v>
      </c>
      <c r="B21" s="4">
        <v>2515.7510000000002</v>
      </c>
      <c r="C21" s="4">
        <v>987.78998999999999</v>
      </c>
      <c r="D21" s="5">
        <f t="shared" si="1"/>
        <v>39.264219312642624</v>
      </c>
      <c r="E21" s="42"/>
    </row>
    <row r="22" spans="1:5" ht="22.5" customHeight="1">
      <c r="A22" s="14" t="s">
        <v>19</v>
      </c>
      <c r="B22" s="4">
        <v>289.60000000000002</v>
      </c>
      <c r="C22" s="4">
        <v>99.953630000000004</v>
      </c>
      <c r="D22" s="5">
        <f t="shared" si="1"/>
        <v>34.514374999999994</v>
      </c>
      <c r="E22" s="42"/>
    </row>
    <row r="23" spans="1:5" ht="33" customHeight="1">
      <c r="A23" s="14" t="s">
        <v>20</v>
      </c>
      <c r="B23" s="4">
        <v>1061.5999999999999</v>
      </c>
      <c r="C23" s="4">
        <v>39.091200000000001</v>
      </c>
      <c r="D23" s="5">
        <f t="shared" si="1"/>
        <v>3.6822908816880182</v>
      </c>
      <c r="E23" s="42"/>
    </row>
    <row r="24" spans="1:5" ht="22.5" customHeight="1">
      <c r="A24" s="14" t="s">
        <v>21</v>
      </c>
      <c r="B24" s="4">
        <f>10682.96066+4945</f>
        <v>15627.960660000001</v>
      </c>
      <c r="C24" s="4">
        <f>6213.22+333</f>
        <v>6546.22</v>
      </c>
      <c r="D24" s="5">
        <f t="shared" si="1"/>
        <v>41.887870992375532</v>
      </c>
      <c r="E24" s="42"/>
    </row>
    <row r="25" spans="1:5" ht="33" customHeight="1">
      <c r="A25" s="14" t="s">
        <v>22</v>
      </c>
      <c r="B25" s="4">
        <v>85255.661869999996</v>
      </c>
      <c r="C25" s="4">
        <f>(15506488.06+1521272.45+6897832.83)/1000</f>
        <v>23925.593340000003</v>
      </c>
      <c r="D25" s="5">
        <f t="shared" si="1"/>
        <v>28.06334830463501</v>
      </c>
      <c r="E25" s="42"/>
    </row>
    <row r="26" spans="1:5" ht="22.5" customHeight="1">
      <c r="A26" s="14" t="s">
        <v>23</v>
      </c>
      <c r="B26" s="4">
        <v>26363.877</v>
      </c>
      <c r="C26" s="4">
        <v>12782.75445</v>
      </c>
      <c r="D26" s="5">
        <f t="shared" si="1"/>
        <v>48.48586742382389</v>
      </c>
      <c r="E26" s="42"/>
    </row>
    <row r="27" spans="1:5" ht="22.5" customHeight="1">
      <c r="A27" s="14" t="s">
        <v>24</v>
      </c>
      <c r="B27" s="4">
        <v>3509.3040000000001</v>
      </c>
      <c r="C27" s="4">
        <v>1442.94</v>
      </c>
      <c r="D27" s="5">
        <f t="shared" si="1"/>
        <v>41.117554933969814</v>
      </c>
      <c r="E27" s="42"/>
    </row>
    <row r="28" spans="1:5" ht="22.5" customHeight="1">
      <c r="A28" s="14" t="s">
        <v>25</v>
      </c>
      <c r="B28" s="4">
        <v>2239.0300000000002</v>
      </c>
      <c r="C28" s="4">
        <v>332.00420000000003</v>
      </c>
      <c r="D28" s="5">
        <f t="shared" si="1"/>
        <v>14.828037141083417</v>
      </c>
      <c r="E28" s="42"/>
    </row>
    <row r="29" spans="1:5">
      <c r="E29" s="42"/>
    </row>
    <row r="30" spans="1:5" ht="89.25" customHeight="1">
      <c r="A30" s="26" t="s">
        <v>42</v>
      </c>
      <c r="B30" s="27"/>
      <c r="C30" s="27"/>
      <c r="D30" s="27"/>
    </row>
    <row r="31" spans="1:5" ht="15" customHeight="1">
      <c r="A31" s="29" t="s">
        <v>4</v>
      </c>
      <c r="B31" s="29"/>
      <c r="C31" s="29"/>
      <c r="D31" s="29"/>
    </row>
    <row r="32" spans="1:5" ht="78.75">
      <c r="A32" s="28" t="s">
        <v>26</v>
      </c>
      <c r="B32" s="28"/>
      <c r="C32" s="22" t="s">
        <v>27</v>
      </c>
      <c r="D32" s="6" t="s">
        <v>28</v>
      </c>
    </row>
    <row r="33" spans="1:4" ht="15.75">
      <c r="A33" s="25" t="s">
        <v>31</v>
      </c>
      <c r="B33" s="25"/>
      <c r="C33" s="6">
        <v>1</v>
      </c>
      <c r="D33" s="17">
        <v>988</v>
      </c>
    </row>
    <row r="34" spans="1:4" ht="15.75">
      <c r="A34" s="25" t="s">
        <v>30</v>
      </c>
      <c r="B34" s="25"/>
      <c r="C34" s="6">
        <v>15</v>
      </c>
      <c r="D34" s="17">
        <v>5871</v>
      </c>
    </row>
    <row r="35" spans="1:4" ht="15.75">
      <c r="A35" s="23" t="s">
        <v>32</v>
      </c>
      <c r="B35" s="24"/>
      <c r="C35" s="6">
        <v>3</v>
      </c>
      <c r="D35" s="17">
        <v>1120</v>
      </c>
    </row>
    <row r="36" spans="1:4" ht="15.75">
      <c r="A36" s="25" t="s">
        <v>29</v>
      </c>
      <c r="B36" s="25"/>
      <c r="C36" s="6">
        <v>37</v>
      </c>
      <c r="D36" s="17">
        <v>6573</v>
      </c>
    </row>
    <row r="37" spans="1:4">
      <c r="D37" s="20" t="s">
        <v>39</v>
      </c>
    </row>
  </sheetData>
  <mergeCells count="13">
    <mergeCell ref="A17:D17"/>
    <mergeCell ref="A1:D1"/>
    <mergeCell ref="A2:D2"/>
    <mergeCell ref="A3:D3"/>
    <mergeCell ref="A15:D15"/>
    <mergeCell ref="A16:D16"/>
    <mergeCell ref="A35:B35"/>
    <mergeCell ref="A36:B36"/>
    <mergeCell ref="A30:D30"/>
    <mergeCell ref="A32:B32"/>
    <mergeCell ref="A33:B33"/>
    <mergeCell ref="A31:D31"/>
    <mergeCell ref="A34:B34"/>
  </mergeCells>
  <pageMargins left="0.7" right="0.7" top="0.17" bottom="0.16" header="0.3" footer="0.16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workbookViewId="0">
      <selection activeCell="G31" sqref="G31"/>
    </sheetView>
  </sheetViews>
  <sheetFormatPr defaultRowHeight="15"/>
  <cols>
    <col min="1" max="1" width="26.7109375" customWidth="1"/>
    <col min="2" max="2" width="22.5703125" customWidth="1"/>
    <col min="3" max="3" width="18.140625" customWidth="1"/>
    <col min="4" max="4" width="21.28515625" customWidth="1"/>
    <col min="5" max="6" width="4.28515625" customWidth="1"/>
  </cols>
  <sheetData>
    <row r="1" spans="1:4" ht="78.75" customHeight="1">
      <c r="A1" s="39" t="s">
        <v>33</v>
      </c>
      <c r="B1" s="40"/>
      <c r="C1" s="40"/>
      <c r="D1" s="40"/>
    </row>
    <row r="2" spans="1:4">
      <c r="A2" s="41" t="s">
        <v>4</v>
      </c>
      <c r="B2" s="41"/>
      <c r="C2" s="41"/>
      <c r="D2" s="41"/>
    </row>
    <row r="3" spans="1:4">
      <c r="A3" s="35" t="s">
        <v>34</v>
      </c>
      <c r="B3" s="36"/>
      <c r="C3" s="36"/>
      <c r="D3" s="37"/>
    </row>
    <row r="4" spans="1:4" ht="78.75">
      <c r="A4" s="38" t="s">
        <v>26</v>
      </c>
      <c r="B4" s="38"/>
      <c r="C4" s="16" t="s">
        <v>27</v>
      </c>
      <c r="D4" s="1" t="s">
        <v>28</v>
      </c>
    </row>
    <row r="5" spans="1:4" ht="15.75">
      <c r="A5" s="32" t="s">
        <v>31</v>
      </c>
      <c r="B5" s="32"/>
      <c r="C5" s="6"/>
      <c r="D5" s="7"/>
    </row>
    <row r="6" spans="1:4" ht="15.75">
      <c r="A6" s="32" t="s">
        <v>30</v>
      </c>
      <c r="B6" s="32"/>
      <c r="C6" s="6"/>
      <c r="D6" s="7"/>
    </row>
    <row r="7" spans="1:4" ht="15.75">
      <c r="A7" s="33" t="s">
        <v>32</v>
      </c>
      <c r="B7" s="34"/>
      <c r="C7" s="6"/>
      <c r="D7" s="7"/>
    </row>
    <row r="8" spans="1:4" ht="15.75">
      <c r="A8" s="32" t="s">
        <v>29</v>
      </c>
      <c r="B8" s="32"/>
      <c r="C8" s="6"/>
      <c r="D8" s="7"/>
    </row>
    <row r="10" spans="1:4">
      <c r="A10" s="35" t="s">
        <v>35</v>
      </c>
      <c r="B10" s="36"/>
      <c r="C10" s="36"/>
      <c r="D10" s="37"/>
    </row>
    <row r="11" spans="1:4" ht="78.75">
      <c r="A11" s="38" t="s">
        <v>26</v>
      </c>
      <c r="B11" s="38"/>
      <c r="C11" s="16" t="s">
        <v>27</v>
      </c>
      <c r="D11" s="1" t="s">
        <v>28</v>
      </c>
    </row>
    <row r="12" spans="1:4" ht="15.75">
      <c r="A12" s="32" t="s">
        <v>31</v>
      </c>
      <c r="B12" s="32"/>
      <c r="C12" s="6"/>
      <c r="D12" s="7"/>
    </row>
    <row r="13" spans="1:4" ht="15.75">
      <c r="A13" s="32" t="s">
        <v>30</v>
      </c>
      <c r="B13" s="32"/>
      <c r="C13" s="6"/>
      <c r="D13" s="7"/>
    </row>
    <row r="14" spans="1:4" ht="15.75">
      <c r="A14" s="33" t="s">
        <v>32</v>
      </c>
      <c r="B14" s="34"/>
      <c r="C14" s="6"/>
      <c r="D14" s="7"/>
    </row>
    <row r="15" spans="1:4" ht="15.75">
      <c r="A15" s="32" t="s">
        <v>29</v>
      </c>
      <c r="B15" s="32"/>
      <c r="C15" s="6"/>
      <c r="D15" s="7"/>
    </row>
    <row r="17" spans="1:4">
      <c r="A17" s="35" t="s">
        <v>36</v>
      </c>
      <c r="B17" s="36"/>
      <c r="C17" s="36"/>
      <c r="D17" s="37"/>
    </row>
    <row r="18" spans="1:4" ht="78.75">
      <c r="A18" s="38" t="s">
        <v>26</v>
      </c>
      <c r="B18" s="38"/>
      <c r="C18" s="16" t="s">
        <v>27</v>
      </c>
      <c r="D18" s="1" t="s">
        <v>28</v>
      </c>
    </row>
    <row r="19" spans="1:4" ht="15.75">
      <c r="A19" s="32" t="s">
        <v>31</v>
      </c>
      <c r="B19" s="32"/>
      <c r="C19" s="6"/>
      <c r="D19" s="7"/>
    </row>
    <row r="20" spans="1:4" ht="15.75">
      <c r="A20" s="32" t="s">
        <v>30</v>
      </c>
      <c r="B20" s="32"/>
      <c r="C20" s="6"/>
      <c r="D20" s="7"/>
    </row>
    <row r="21" spans="1:4" ht="15.75">
      <c r="A21" s="33" t="s">
        <v>32</v>
      </c>
      <c r="B21" s="34"/>
      <c r="C21" s="6"/>
      <c r="D21" s="7"/>
    </row>
    <row r="22" spans="1:4" ht="15.75">
      <c r="A22" s="32" t="s">
        <v>29</v>
      </c>
      <c r="B22" s="32"/>
      <c r="C22" s="6"/>
      <c r="D22" s="7"/>
    </row>
    <row r="24" spans="1:4">
      <c r="A24" s="35" t="s">
        <v>37</v>
      </c>
      <c r="B24" s="36"/>
      <c r="C24" s="36"/>
      <c r="D24" s="37"/>
    </row>
    <row r="25" spans="1:4" ht="78.75">
      <c r="A25" s="38" t="s">
        <v>26</v>
      </c>
      <c r="B25" s="38"/>
      <c r="C25" s="16" t="s">
        <v>27</v>
      </c>
      <c r="D25" s="1" t="s">
        <v>28</v>
      </c>
    </row>
    <row r="26" spans="1:4" ht="15.75">
      <c r="A26" s="32" t="s">
        <v>31</v>
      </c>
      <c r="B26" s="32"/>
      <c r="C26" s="6"/>
      <c r="D26" s="7"/>
    </row>
    <row r="27" spans="1:4" ht="15.75">
      <c r="A27" s="32" t="s">
        <v>30</v>
      </c>
      <c r="B27" s="32"/>
      <c r="C27" s="6"/>
      <c r="D27" s="7"/>
    </row>
    <row r="28" spans="1:4" ht="15.75">
      <c r="A28" s="33" t="s">
        <v>32</v>
      </c>
      <c r="B28" s="34"/>
      <c r="C28" s="6"/>
      <c r="D28" s="7"/>
    </row>
    <row r="29" spans="1:4" ht="15.75">
      <c r="A29" s="32" t="s">
        <v>29</v>
      </c>
      <c r="B29" s="32"/>
      <c r="C29" s="6"/>
      <c r="D29" s="7"/>
    </row>
    <row r="31" spans="1:4">
      <c r="A31" s="35" t="s">
        <v>38</v>
      </c>
      <c r="B31" s="36"/>
      <c r="C31" s="36"/>
      <c r="D31" s="37"/>
    </row>
    <row r="32" spans="1:4" ht="78.75">
      <c r="A32" s="38" t="s">
        <v>26</v>
      </c>
      <c r="B32" s="38"/>
      <c r="C32" s="16" t="s">
        <v>27</v>
      </c>
      <c r="D32" s="1" t="s">
        <v>28</v>
      </c>
    </row>
    <row r="33" spans="1:4" ht="15.75">
      <c r="A33" s="32" t="s">
        <v>31</v>
      </c>
      <c r="B33" s="32"/>
      <c r="C33" s="6"/>
      <c r="D33" s="7"/>
    </row>
    <row r="34" spans="1:4" ht="15.75">
      <c r="A34" s="32" t="s">
        <v>30</v>
      </c>
      <c r="B34" s="32"/>
      <c r="C34" s="6"/>
      <c r="D34" s="7"/>
    </row>
    <row r="35" spans="1:4" ht="15.75">
      <c r="A35" s="33" t="s">
        <v>32</v>
      </c>
      <c r="B35" s="34"/>
      <c r="C35" s="6"/>
      <c r="D35" s="7"/>
    </row>
    <row r="36" spans="1:4" ht="15.75">
      <c r="A36" s="32" t="s">
        <v>29</v>
      </c>
      <c r="B36" s="32"/>
      <c r="C36" s="6"/>
      <c r="D36" s="7"/>
    </row>
  </sheetData>
  <mergeCells count="32">
    <mergeCell ref="A1:D1"/>
    <mergeCell ref="A2:D2"/>
    <mergeCell ref="A4:B4"/>
    <mergeCell ref="A5:B5"/>
    <mergeCell ref="A6:B6"/>
    <mergeCell ref="A8:B8"/>
    <mergeCell ref="A3:D3"/>
    <mergeCell ref="A10:D10"/>
    <mergeCell ref="A11:B11"/>
    <mergeCell ref="A12:B12"/>
    <mergeCell ref="A7:B7"/>
    <mergeCell ref="A26:B26"/>
    <mergeCell ref="A13:B13"/>
    <mergeCell ref="A14:B14"/>
    <mergeCell ref="A15:B15"/>
    <mergeCell ref="A17:D17"/>
    <mergeCell ref="A18:B18"/>
    <mergeCell ref="A19:B19"/>
    <mergeCell ref="A20:B20"/>
    <mergeCell ref="A21:B21"/>
    <mergeCell ref="A22:B22"/>
    <mergeCell ref="A24:D24"/>
    <mergeCell ref="A25:B25"/>
    <mergeCell ref="A34:B34"/>
    <mergeCell ref="A35:B35"/>
    <mergeCell ref="A36:B36"/>
    <mergeCell ref="A27:B27"/>
    <mergeCell ref="A28:B28"/>
    <mergeCell ref="A29:B29"/>
    <mergeCell ref="A31:D31"/>
    <mergeCell ref="A32:B32"/>
    <mergeCell ref="A33:B33"/>
  </mergeCells>
  <pageMargins left="0.70866141732283472" right="0.70866141732283472" top="0.19685039370078741" bottom="0.15748031496062992" header="0.15748031496062992" footer="0.15748031496062992"/>
  <pageSetup paperSize="9" scale="8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2022-07-15T11:04:09Z</dcterms:modified>
</cp:coreProperties>
</file>